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s_cugajs\Desktop\"/>
    </mc:Choice>
  </mc:AlternateContent>
  <bookViews>
    <workbookView xWindow="288" yWindow="3396" windowWidth="14220" windowHeight="5256" tabRatio="598" activeTab="7"/>
  </bookViews>
  <sheets>
    <sheet name="Summa" sheetId="15" r:id="rId1"/>
    <sheet name="GP" sheetId="32" r:id="rId2"/>
    <sheet name="AR, DZK, MK" sheetId="11" r:id="rId3"/>
    <sheet name="TN" sheetId="31" r:id="rId4"/>
    <sheet name="UKT" sheetId="34" r:id="rId5"/>
    <sheet name="SAT" sheetId="25" r:id="rId6"/>
    <sheet name="ELT" sheetId="35" r:id="rId7"/>
    <sheet name="ESS-TK" sheetId="36" r:id="rId8"/>
    <sheet name="ESS-VAS" sheetId="23" r:id="rId9"/>
    <sheet name="DOP" sheetId="14" r:id="rId10"/>
  </sheets>
  <calcPr calcId="152511"/>
</workbook>
</file>

<file path=xl/calcChain.xml><?xml version="1.0" encoding="utf-8"?>
<calcChain xmlns="http://schemas.openxmlformats.org/spreadsheetml/2006/main">
  <c r="D23" i="15" l="1"/>
  <c r="D21" i="15"/>
  <c r="L39" i="36" l="1"/>
  <c r="M39" i="36"/>
  <c r="N39" i="36"/>
  <c r="O39" i="36"/>
  <c r="K39" i="36"/>
  <c r="K21" i="35" l="1"/>
  <c r="N133" i="31" l="1"/>
  <c r="N136" i="31" s="1"/>
  <c r="M133" i="31"/>
  <c r="M136" i="31" s="1"/>
  <c r="N127" i="31"/>
  <c r="N135" i="31" s="1"/>
  <c r="K127" i="31"/>
  <c r="K135" i="31" s="1"/>
  <c r="N137" i="31" l="1"/>
  <c r="N139" i="31" s="1"/>
  <c r="M127" i="31"/>
  <c r="M135" i="31" s="1"/>
  <c r="M137" i="31" s="1"/>
  <c r="M138" i="31" s="1"/>
  <c r="M139" i="31" s="1"/>
  <c r="K133" i="31"/>
  <c r="K136" i="31" s="1"/>
  <c r="K137" i="31" s="1"/>
  <c r="K139" i="31" s="1"/>
  <c r="L127" i="31"/>
  <c r="L135" i="31" s="1"/>
  <c r="L133" i="31"/>
  <c r="L136" i="31" s="1"/>
  <c r="L137" i="31" s="1"/>
  <c r="L139" i="31" s="1"/>
  <c r="O127" i="31"/>
  <c r="O135" i="31" s="1"/>
  <c r="O133" i="31"/>
  <c r="O136" i="31" s="1"/>
  <c r="O137" i="31" l="1"/>
  <c r="O139" i="31"/>
  <c r="A19" i="3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O14" i="23"/>
  <c r="N14" i="23"/>
  <c r="M14" i="23"/>
  <c r="L14" i="23"/>
  <c r="K14" i="23"/>
  <c r="O8" i="31" l="1"/>
  <c r="A74" i="3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73" i="31"/>
  <c r="M55" i="23"/>
  <c r="M59" i="23" s="1"/>
  <c r="N55" i="23" l="1"/>
  <c r="N59" i="23" s="1"/>
  <c r="K55" i="23"/>
  <c r="K59" i="23" s="1"/>
  <c r="L55" i="23" l="1"/>
  <c r="L59" i="23" s="1"/>
  <c r="O55" i="23"/>
  <c r="O59" i="23" s="1"/>
  <c r="K30" i="23"/>
  <c r="K58" i="23" s="1"/>
  <c r="M30" i="23"/>
  <c r="M58" i="23" s="1"/>
  <c r="N30" i="23"/>
  <c r="N58" i="23" s="1"/>
  <c r="K26" i="32"/>
  <c r="K30" i="32" s="1"/>
  <c r="M22" i="32"/>
  <c r="M29" i="32" s="1"/>
  <c r="M14" i="32"/>
  <c r="M28" i="32" s="1"/>
  <c r="K22" i="32" l="1"/>
  <c r="K29" i="32" s="1"/>
  <c r="O83" i="11"/>
  <c r="O88" i="11" s="1"/>
  <c r="N22" i="32"/>
  <c r="N29" i="32" s="1"/>
  <c r="K14" i="32"/>
  <c r="K28" i="32" s="1"/>
  <c r="O14" i="32"/>
  <c r="O28" i="32" s="1"/>
  <c r="N26" i="32"/>
  <c r="N30" i="32" s="1"/>
  <c r="O30" i="23"/>
  <c r="O58" i="23" s="1"/>
  <c r="L30" i="23"/>
  <c r="L58" i="23" s="1"/>
  <c r="M38" i="14"/>
  <c r="M64" i="14" s="1"/>
  <c r="N38" i="14"/>
  <c r="N64" i="14" s="1"/>
  <c r="K38" i="14"/>
  <c r="K64" i="14" s="1"/>
  <c r="O38" i="14"/>
  <c r="O64" i="14" s="1"/>
  <c r="O26" i="32"/>
  <c r="O30" i="32" s="1"/>
  <c r="K31" i="32"/>
  <c r="K33" i="32" s="1"/>
  <c r="N14" i="32"/>
  <c r="N28" i="32" s="1"/>
  <c r="L26" i="32"/>
  <c r="L30" i="32" s="1"/>
  <c r="M26" i="32"/>
  <c r="M30" i="32" s="1"/>
  <c r="M31" i="32" s="1"/>
  <c r="L14" i="32"/>
  <c r="L28" i="32" s="1"/>
  <c r="L22" i="32"/>
  <c r="L29" i="32" s="1"/>
  <c r="M18" i="11"/>
  <c r="M85" i="11" s="1"/>
  <c r="K73" i="11"/>
  <c r="K87" i="11" s="1"/>
  <c r="N18" i="11"/>
  <c r="N85" i="11" s="1"/>
  <c r="N41" i="11"/>
  <c r="N86" i="11" s="1"/>
  <c r="L73" i="11"/>
  <c r="L87" i="11" s="1"/>
  <c r="N83" i="11"/>
  <c r="N88" i="11" s="1"/>
  <c r="N73" i="11"/>
  <c r="N87" i="11" s="1"/>
  <c r="K83" i="11"/>
  <c r="K88" i="11" s="1"/>
  <c r="K18" i="11"/>
  <c r="M41" i="11"/>
  <c r="M86" i="11" s="1"/>
  <c r="M83" i="11"/>
  <c r="M88" i="11" s="1"/>
  <c r="K41" i="11"/>
  <c r="K86" i="11" s="1"/>
  <c r="M73" i="11"/>
  <c r="M87" i="11" s="1"/>
  <c r="N31" i="32" l="1"/>
  <c r="N33" i="32" s="1"/>
  <c r="O22" i="32"/>
  <c r="O29" i="32" s="1"/>
  <c r="O18" i="11"/>
  <c r="O85" i="11" s="1"/>
  <c r="L38" i="14"/>
  <c r="L64" i="14" s="1"/>
  <c r="O31" i="32"/>
  <c r="M32" i="32"/>
  <c r="M33" i="32" s="1"/>
  <c r="L31" i="32"/>
  <c r="L33" i="32" s="1"/>
  <c r="K85" i="11"/>
  <c r="K89" i="11" s="1"/>
  <c r="K91" i="11" s="1"/>
  <c r="N89" i="11"/>
  <c r="N91" i="11" s="1"/>
  <c r="M89" i="11"/>
  <c r="M90" i="11" s="1"/>
  <c r="M91" i="11" s="1"/>
  <c r="L83" i="11"/>
  <c r="L88" i="11" s="1"/>
  <c r="L41" i="11"/>
  <c r="L86" i="11" s="1"/>
  <c r="L18" i="11"/>
  <c r="L85" i="11" s="1"/>
  <c r="O41" i="11"/>
  <c r="O86" i="11" s="1"/>
  <c r="O73" i="11"/>
  <c r="O87" i="11" s="1"/>
  <c r="O33" i="32" l="1"/>
  <c r="O89" i="11"/>
  <c r="L89" i="11"/>
  <c r="L91" i="11" s="1"/>
  <c r="O91" i="11" l="1"/>
  <c r="O8" i="32"/>
  <c r="N28" i="34"/>
  <c r="M28" i="34"/>
  <c r="M18" i="34"/>
  <c r="M31" i="34" s="1"/>
  <c r="K18" i="34"/>
  <c r="K31" i="34" s="1"/>
  <c r="N13" i="34"/>
  <c r="N30" i="34" s="1"/>
  <c r="M13" i="34"/>
  <c r="M30" i="34" s="1"/>
  <c r="K13" i="34"/>
  <c r="K30" i="34" s="1"/>
  <c r="K28" i="34" l="1"/>
  <c r="K32" i="34" s="1"/>
  <c r="K33" i="34" s="1"/>
  <c r="K35" i="34" s="1"/>
  <c r="O8" i="11"/>
  <c r="N18" i="34"/>
  <c r="N31" i="34" s="1"/>
  <c r="M32" i="34"/>
  <c r="M33" i="34" s="1"/>
  <c r="N32" i="34"/>
  <c r="L28" i="34" l="1"/>
  <c r="N33" i="34"/>
  <c r="N35" i="34" s="1"/>
  <c r="M34" i="34"/>
  <c r="M35" i="34" s="1"/>
  <c r="O13" i="34"/>
  <c r="L13" i="34"/>
  <c r="L30" i="34" s="1"/>
  <c r="O18" i="34"/>
  <c r="O31" i="34" s="1"/>
  <c r="L18" i="34"/>
  <c r="L31" i="34" s="1"/>
  <c r="L32" i="34"/>
  <c r="L33" i="34" l="1"/>
  <c r="L35" i="34" s="1"/>
  <c r="O35" i="34" s="1"/>
  <c r="O28" i="34"/>
  <c r="O32" i="34" s="1"/>
  <c r="O8" i="34" l="1"/>
  <c r="O30" i="34" l="1"/>
  <c r="O33" i="34" s="1"/>
  <c r="N32" i="35" l="1"/>
  <c r="N70" i="35" s="1"/>
  <c r="K32" i="35"/>
  <c r="K70" i="35" s="1"/>
  <c r="N42" i="35"/>
  <c r="N71" i="35" s="1"/>
  <c r="M42" i="35"/>
  <c r="M71" i="35" s="1"/>
  <c r="L67" i="35" l="1"/>
  <c r="L73" i="35" s="1"/>
  <c r="K67" i="35"/>
  <c r="K73" i="35" s="1"/>
  <c r="M67" i="35"/>
  <c r="M73" i="35" s="1"/>
  <c r="N67" i="35"/>
  <c r="N73" i="35" s="1"/>
  <c r="K55" i="35"/>
  <c r="K72" i="35" s="1"/>
  <c r="M55" i="35"/>
  <c r="M72" i="35" s="1"/>
  <c r="M21" i="35"/>
  <c r="M69" i="35" s="1"/>
  <c r="K69" i="35"/>
  <c r="N55" i="35"/>
  <c r="N72" i="35" s="1"/>
  <c r="N21" i="35"/>
  <c r="N69" i="35" s="1"/>
  <c r="M32" i="35"/>
  <c r="M70" i="35" s="1"/>
  <c r="K42" i="35"/>
  <c r="K71" i="35" s="1"/>
  <c r="L21" i="35"/>
  <c r="L69" i="35" s="1"/>
  <c r="O32" i="35" l="1"/>
  <c r="K74" i="35"/>
  <c r="K76" i="35" s="1"/>
  <c r="O67" i="35"/>
  <c r="O73" i="35" s="1"/>
  <c r="M74" i="35"/>
  <c r="M75" i="35" s="1"/>
  <c r="M76" i="35" s="1"/>
  <c r="N74" i="35"/>
  <c r="N76" i="35" s="1"/>
  <c r="L32" i="35"/>
  <c r="L55" i="35"/>
  <c r="L72" i="35" s="1"/>
  <c r="L42" i="35"/>
  <c r="L71" i="35" s="1"/>
  <c r="O42" i="35"/>
  <c r="O71" i="35" s="1"/>
  <c r="O21" i="35"/>
  <c r="O69" i="35" s="1"/>
  <c r="O55" i="35" l="1"/>
  <c r="O72" i="35" s="1"/>
  <c r="L70" i="35"/>
  <c r="L74" i="35" s="1"/>
  <c r="L76" i="35" s="1"/>
  <c r="O70" i="35"/>
  <c r="M73" i="25"/>
  <c r="N73" i="25" l="1"/>
  <c r="O74" i="35"/>
  <c r="O76" i="35"/>
  <c r="O8" i="35" s="1"/>
  <c r="M36" i="36" l="1"/>
  <c r="M43" i="36" s="1"/>
  <c r="N36" i="36"/>
  <c r="N43" i="36" s="1"/>
  <c r="K36" i="36"/>
  <c r="K43" i="36" s="1"/>
  <c r="M68" i="25"/>
  <c r="M78" i="25" s="1"/>
  <c r="N68" i="25"/>
  <c r="N78" i="25" s="1"/>
  <c r="K68" i="25"/>
  <c r="K78" i="25" s="1"/>
  <c r="L36" i="36" l="1"/>
  <c r="L43" i="36" s="1"/>
  <c r="O36" i="36"/>
  <c r="O43" i="36" s="1"/>
  <c r="L68" i="25"/>
  <c r="L78" i="25" s="1"/>
  <c r="O68" i="25"/>
  <c r="O78" i="25" s="1"/>
  <c r="N30" i="36" l="1"/>
  <c r="M30" i="36"/>
  <c r="M20" i="25" l="1"/>
  <c r="M75" i="25" s="1"/>
  <c r="K59" i="25"/>
  <c r="K77" i="25" s="1"/>
  <c r="N20" i="25"/>
  <c r="N75" i="25" s="1"/>
  <c r="K20" i="25"/>
  <c r="K75" i="25" s="1"/>
  <c r="K30" i="36"/>
  <c r="K42" i="36" s="1"/>
  <c r="M23" i="36"/>
  <c r="M41" i="36" s="1"/>
  <c r="N23" i="36"/>
  <c r="N41" i="36" s="1"/>
  <c r="K23" i="36"/>
  <c r="K41" i="36" s="1"/>
  <c r="N42" i="36"/>
  <c r="M42" i="36"/>
  <c r="M32" i="25"/>
  <c r="M76" i="25" s="1"/>
  <c r="M59" i="25"/>
  <c r="M77" i="25" s="1"/>
  <c r="N59" i="25"/>
  <c r="N77" i="25" s="1"/>
  <c r="N32" i="25"/>
  <c r="N76" i="25" s="1"/>
  <c r="K32" i="25"/>
  <c r="K76" i="25" s="1"/>
  <c r="M44" i="36" l="1"/>
  <c r="O30" i="36"/>
  <c r="L30" i="36"/>
  <c r="L23" i="36"/>
  <c r="L41" i="36" s="1"/>
  <c r="O23" i="36"/>
  <c r="O41" i="36" s="1"/>
  <c r="K44" i="36"/>
  <c r="K46" i="36" s="1"/>
  <c r="N44" i="36"/>
  <c r="N46" i="36" s="1"/>
  <c r="M45" i="36"/>
  <c r="M46" i="36" s="1"/>
  <c r="O59" i="25"/>
  <c r="O77" i="25" s="1"/>
  <c r="O20" i="25"/>
  <c r="O75" i="25" s="1"/>
  <c r="L20" i="25"/>
  <c r="L75" i="25" s="1"/>
  <c r="L59" i="25"/>
  <c r="L77" i="25" s="1"/>
  <c r="L32" i="25"/>
  <c r="L76" i="25" s="1"/>
  <c r="O32" i="25"/>
  <c r="O76" i="25" s="1"/>
  <c r="O42" i="36" l="1"/>
  <c r="O44" i="36" s="1"/>
  <c r="L42" i="36"/>
  <c r="L44" i="36" s="1"/>
  <c r="L46" i="36" s="1"/>
  <c r="O46" i="36" s="1"/>
  <c r="O8" i="36" s="1"/>
  <c r="N61" i="14" l="1"/>
  <c r="M61" i="14"/>
  <c r="N19" i="14" l="1"/>
  <c r="M19" i="14"/>
  <c r="K19" i="14"/>
  <c r="O19" i="14" l="1"/>
  <c r="L19" i="14"/>
  <c r="N65" i="14" l="1"/>
  <c r="M65" i="14"/>
  <c r="K63" i="14" l="1"/>
  <c r="N63" i="14"/>
  <c r="N66" i="14" s="1"/>
  <c r="N68" i="14" s="1"/>
  <c r="O63" i="14"/>
  <c r="M63" i="14"/>
  <c r="M66" i="14" l="1"/>
  <c r="M67" i="14" s="1"/>
  <c r="M68" i="14" s="1"/>
  <c r="L63" i="14"/>
  <c r="N60" i="23"/>
  <c r="N62" i="23" s="1"/>
  <c r="K60" i="23"/>
  <c r="K62" i="23" s="1"/>
  <c r="M60" i="23"/>
  <c r="M61" i="23" s="1"/>
  <c r="M62" i="23" s="1"/>
  <c r="L60" i="23" l="1"/>
  <c r="L62" i="23" s="1"/>
  <c r="O60" i="23"/>
  <c r="O62" i="23" l="1"/>
  <c r="O8" i="23" l="1"/>
  <c r="M79" i="25" l="1"/>
  <c r="M80" i="25" s="1"/>
  <c r="M81" i="25" l="1"/>
  <c r="M82" i="25" s="1"/>
  <c r="F20" i="15" l="1"/>
  <c r="N79" i="25"/>
  <c r="N80" i="25" s="1"/>
  <c r="N82" i="25" s="1"/>
  <c r="G20" i="15" l="1"/>
  <c r="K61" i="14" l="1"/>
  <c r="K65" i="14" s="1"/>
  <c r="K66" i="14" s="1"/>
  <c r="K68" i="14" s="1"/>
  <c r="K73" i="25" l="1"/>
  <c r="K79" i="25" s="1"/>
  <c r="K80" i="25" s="1"/>
  <c r="K82" i="25" s="1"/>
  <c r="H20" i="15" s="1"/>
  <c r="O73" i="25"/>
  <c r="O79" i="25" s="1"/>
  <c r="O80" i="25" s="1"/>
  <c r="L73" i="25"/>
  <c r="L79" i="25" s="1"/>
  <c r="L80" i="25" s="1"/>
  <c r="L82" i="25" s="1"/>
  <c r="L61" i="14"/>
  <c r="O82" i="25" l="1"/>
  <c r="L65" i="14"/>
  <c r="L66" i="14" s="1"/>
  <c r="L68" i="14" s="1"/>
  <c r="O61" i="14"/>
  <c r="O65" i="14" s="1"/>
  <c r="O66" i="14" s="1"/>
  <c r="O8" i="25" l="1"/>
  <c r="O68" i="14"/>
  <c r="E20" i="15" l="1"/>
  <c r="D24" i="15" s="1"/>
  <c r="O8" i="14"/>
  <c r="D20" i="15"/>
  <c r="D25" i="15" l="1"/>
  <c r="D26" i="15" s="1"/>
  <c r="D27" i="15" s="1"/>
</calcChain>
</file>

<file path=xl/sharedStrings.xml><?xml version="1.0" encoding="utf-8"?>
<sst xmlns="http://schemas.openxmlformats.org/spreadsheetml/2006/main" count="1220" uniqueCount="571">
  <si>
    <t>gab.</t>
  </si>
  <si>
    <t>m</t>
  </si>
  <si>
    <t>kg</t>
  </si>
  <si>
    <t>Tāmes izmaksas</t>
  </si>
  <si>
    <t>N.p.k.</t>
  </si>
  <si>
    <t>Darba nosaukums</t>
  </si>
  <si>
    <t>Mērvienība</t>
  </si>
  <si>
    <t>Daudzums</t>
  </si>
  <si>
    <t>Kopā uz visu apjomu</t>
  </si>
  <si>
    <t>laika norma (c/h)</t>
  </si>
  <si>
    <t>darbietilpība (c/h)</t>
  </si>
  <si>
    <t>Darbu kopsavilkums</t>
  </si>
  <si>
    <t>1.</t>
  </si>
  <si>
    <t>2.</t>
  </si>
  <si>
    <t>3.</t>
  </si>
  <si>
    <t>4.</t>
  </si>
  <si>
    <t>5.</t>
  </si>
  <si>
    <t>Kopā:</t>
  </si>
  <si>
    <t>Kopā par 4.nodaļu:</t>
  </si>
  <si>
    <t>Kopā par 1.nodaļu:</t>
  </si>
  <si>
    <t>Kopā par 2.nodaļu:</t>
  </si>
  <si>
    <t>Kopā par 3.nodaļu:</t>
  </si>
  <si>
    <t>Kabeļi un vadi</t>
  </si>
  <si>
    <t>Montāžas materiāli un  izstrādājumi</t>
  </si>
  <si>
    <t>Kopā par 1.nodaļu</t>
  </si>
  <si>
    <t>Kopā par 2.nodaļu</t>
  </si>
  <si>
    <t>t</t>
  </si>
  <si>
    <t>Darba kopsavilkums</t>
  </si>
  <si>
    <t>Kopā</t>
  </si>
  <si>
    <t>Pavisam kopā</t>
  </si>
  <si>
    <t>Kopā par 5.nodaļu:</t>
  </si>
  <si>
    <t>men.</t>
  </si>
  <si>
    <t>Nr.p.k</t>
  </si>
  <si>
    <t>Tāmes Nr.</t>
  </si>
  <si>
    <t>Sadaļas nosaukums</t>
  </si>
  <si>
    <t>Tai skaitā</t>
  </si>
  <si>
    <t>Darbietilpība (c/h)</t>
  </si>
  <si>
    <t>Tāme Nr.2</t>
  </si>
  <si>
    <t>Tāme Nr.3</t>
  </si>
  <si>
    <t>Vadības un automatizācijas sistēmas</t>
  </si>
  <si>
    <t>Darbu organizēšanas projekts</t>
  </si>
  <si>
    <t>Mobilizācija/demobilizācija</t>
  </si>
  <si>
    <t>t.sk. darba aizardzība</t>
  </si>
  <si>
    <r>
      <t>m</t>
    </r>
    <r>
      <rPr>
        <vertAlign val="superscript"/>
        <sz val="9"/>
        <rFont val="Arial"/>
        <family val="2"/>
        <charset val="204"/>
      </rPr>
      <t>2</t>
    </r>
  </si>
  <si>
    <t>Lokālā tāme Nr.2</t>
  </si>
  <si>
    <t>kpl.</t>
  </si>
  <si>
    <t>EUR</t>
  </si>
  <si>
    <t>Vienības izmaksas, EUR</t>
  </si>
  <si>
    <t>darba samaksas likme (EUR/h)</t>
  </si>
  <si>
    <t>darba alga (EUR)</t>
  </si>
  <si>
    <t>materiāli (EUR)</t>
  </si>
  <si>
    <t>mehanismi (EUR)</t>
  </si>
  <si>
    <t>kopā (EUR)</t>
  </si>
  <si>
    <t>summa (EUR)</t>
  </si>
  <si>
    <t>PVN 21%</t>
  </si>
  <si>
    <t>Pavisam kopā ar PVN 21%</t>
  </si>
  <si>
    <t>Tāmes izmaksas (EUR)</t>
  </si>
  <si>
    <t>mehānismi (EUR)</t>
  </si>
  <si>
    <r>
      <t>m</t>
    </r>
    <r>
      <rPr>
        <vertAlign val="superscript"/>
        <sz val="9"/>
        <color theme="1"/>
        <rFont val="Arial"/>
        <family val="2"/>
        <charset val="204"/>
      </rPr>
      <t>2</t>
    </r>
  </si>
  <si>
    <t>gb</t>
  </si>
  <si>
    <t xml:space="preserve"> Armatūra</t>
  </si>
  <si>
    <t>Vadu marķējumi</t>
  </si>
  <si>
    <r>
      <t>m</t>
    </r>
    <r>
      <rPr>
        <vertAlign val="superscript"/>
        <sz val="9"/>
        <color theme="1"/>
        <rFont val="Arial"/>
        <family val="2"/>
        <charset val="204"/>
      </rPr>
      <t>3</t>
    </r>
  </si>
  <si>
    <t>Stiprinājumu komplekts</t>
  </si>
  <si>
    <t>Tehnoloģiskā daļa</t>
  </si>
  <si>
    <t>Skaitļošanas tehnikas un sakaru līdzekļi</t>
  </si>
  <si>
    <t>Apdrošināšana</t>
  </si>
  <si>
    <t>Būvgružu izvešana</t>
  </si>
  <si>
    <t>Metāla virsmu krāsošana</t>
  </si>
  <si>
    <t>1.Armatūra</t>
  </si>
  <si>
    <t xml:space="preserve">Koptāme </t>
  </si>
  <si>
    <t>6.1</t>
  </si>
  <si>
    <t>8.1</t>
  </si>
  <si>
    <t>9</t>
  </si>
  <si>
    <t>Veidgabali</t>
  </si>
  <si>
    <t>Cauruļvadi</t>
  </si>
  <si>
    <t>Celtnieku pagaidu laukuma ierīkošana un demontāža</t>
  </si>
  <si>
    <t>Pagaidu celtnieku laukuma moduļu un ietaišu pievešana,  uzstādīšana un demontāža:</t>
  </si>
  <si>
    <t>Sadzīves atkritumu konteiners</t>
  </si>
  <si>
    <t>Ugunsdrošības stends</t>
  </si>
  <si>
    <t>Informācijas plakāts</t>
  </si>
  <si>
    <t>Biotualete- 1 gab.</t>
  </si>
  <si>
    <t>Demontāžas darbi</t>
  </si>
  <si>
    <t>gb.</t>
  </si>
  <si>
    <t>Tāme Nr.1</t>
  </si>
  <si>
    <t>Tāme Nr.4</t>
  </si>
  <si>
    <t>Tāme Nr.5</t>
  </si>
  <si>
    <t>10</t>
  </si>
  <si>
    <r>
      <t>m</t>
    </r>
    <r>
      <rPr>
        <vertAlign val="superscript"/>
        <sz val="9"/>
        <rFont val="Arial"/>
        <family val="2"/>
        <charset val="204"/>
      </rPr>
      <t>3</t>
    </r>
  </si>
  <si>
    <t>Lokālā tāme Nr.1</t>
  </si>
  <si>
    <r>
      <t xml:space="preserve">Būves nosaukums: </t>
    </r>
    <r>
      <rPr>
        <b/>
        <sz val="9"/>
        <rFont val="Arial"/>
        <family val="2"/>
        <charset val="204"/>
      </rPr>
      <t xml:space="preserve">Inčukalna pazemes gāzes krātuves kompresoru ceha Nr.2 gāzes pārsūknēšanas agregātu Cooper Bessemer 12z330 tehnoloģiskā ūdens sagatavošanas kompleksa jaunbūve
</t>
    </r>
    <r>
      <rPr>
        <sz val="9"/>
        <rFont val="Arial"/>
        <family val="2"/>
        <charset val="204"/>
      </rPr>
      <t xml:space="preserve">
</t>
    </r>
  </si>
  <si>
    <r>
      <t xml:space="preserve">Objekta nosaukums: </t>
    </r>
    <r>
      <rPr>
        <b/>
        <sz val="9"/>
        <rFont val="Arial"/>
        <family val="2"/>
        <charset val="204"/>
      </rPr>
      <t>Inčukalna pazemes gāzes krātuves kompresoru ceha Nr.2 gāzes pārsūknēšanas agregātu Cooper Bessemer 12z330 tehnoloģiskā ūdens sagatavošanas kompleksa jaunbūve</t>
    </r>
  </si>
  <si>
    <t>Siltumapgāde</t>
  </si>
  <si>
    <t>Ūdens tvertnes.</t>
  </si>
  <si>
    <t>Tērauda tvertņu (ø3000mm, h=3750mm), 2 gab. demontāža</t>
  </si>
  <si>
    <t xml:space="preserve"> Konteiners ar ūdens attīrīšanas iekārtam  (3500x6000x2500mm)</t>
  </si>
  <si>
    <t xml:space="preserve"> Tērauda loksnes Rannila</t>
  </si>
  <si>
    <t xml:space="preserve"> Konteinera iekšējā apdare-koka ūdensizturīgais saplāksnis</t>
  </si>
  <si>
    <t xml:space="preserve"> Siltumizolācija – akmens vate, b=100mm</t>
  </si>
  <si>
    <t xml:space="preserve"> Konteinera karkasa tērauda konstrukcijas</t>
  </si>
  <si>
    <t xml:space="preserve"> Iekārtu demontāža</t>
  </si>
  <si>
    <t xml:space="preserve"> Dzelzsbetona plātņu demontāža (3,50x11,5x0,25m)</t>
  </si>
  <si>
    <t xml:space="preserve"> Šķembu pamatnes demontāža</t>
  </si>
  <si>
    <t>Cauruļvadi ar balstiem</t>
  </si>
  <si>
    <t xml:space="preserve"> Ārējo tērauda balstu demontāža (2. gab.)</t>
  </si>
  <si>
    <t xml:space="preserve"> Ārējo cauruļvadu siltumizolācijas (ar tērauda skārdu)  demontāža,    L=77,4m </t>
  </si>
  <si>
    <t>Grunts atrakšana</t>
  </si>
  <si>
    <t xml:space="preserve">Pagaidu brauktuves </t>
  </si>
  <si>
    <t xml:space="preserve">Esošo inženiertīklu aizsardzība būvdarbu veikšanas laikā  </t>
  </si>
  <si>
    <t xml:space="preserve">Projekt. kanalizācijas cauruļvadu šķērsojumi ar kabeļiem </t>
  </si>
  <si>
    <t>Mezgls</t>
  </si>
  <si>
    <t>Grunts atpakaļ aizbēršana</t>
  </si>
  <si>
    <t>Zemes darbi pamata betonēšanai NB3 ass</t>
  </si>
  <si>
    <t>Betona apmales demontāža/ atjaunošana</t>
  </si>
  <si>
    <t xml:space="preserve">Vietējas grunts pārpalikumu izvešana  </t>
  </si>
  <si>
    <t>Kopā par 3.nodaļu</t>
  </si>
  <si>
    <t>Būvbedres malas nostiprināšana (būvbedres augstums 1,2 m, L=1,5 m)</t>
  </si>
  <si>
    <t xml:space="preserve">Būvbedru malu nostiprināšana (būvbedru augstums 1,00 m, L=1,6 m x 2 gab.) </t>
  </si>
  <si>
    <t xml:space="preserve">koka materiāli </t>
  </si>
  <si>
    <t>reiz.</t>
  </si>
  <si>
    <t>Ceļa plātnes CP-30-17</t>
  </si>
  <si>
    <t>Caurduršanas darbi ar Ditch Witch P80 iekārtas (vai analoga) palīdzību,  Urbuma kanāla Ø mm 280, Caurduršanas garums 5,6m</t>
  </si>
  <si>
    <t>kpl</t>
  </si>
  <si>
    <t>Nerūsošā tērauda bezšuvju caurules:</t>
  </si>
  <si>
    <t>Ø76,1x3,6</t>
  </si>
  <si>
    <t>Ø60,3x3,2</t>
  </si>
  <si>
    <t>Ø48,3x2,6</t>
  </si>
  <si>
    <t>Ø21,3x2,6</t>
  </si>
  <si>
    <t>Bezšuvju tērauda caurule</t>
  </si>
  <si>
    <t>Ø48,3x3,6</t>
  </si>
  <si>
    <t>Ø26,9x2,6</t>
  </si>
  <si>
    <t>Ø21,3x2,9</t>
  </si>
  <si>
    <t>Nerūsējošā tērauda līkums 90° 76,1x3,6</t>
  </si>
  <si>
    <t>Nerūsējošā tērauda līkums 90° 60,3x3,6</t>
  </si>
  <si>
    <t>Nerūsējošā tērauda līkums 90° 48,3x3,6</t>
  </si>
  <si>
    <t>Nerūsējošā tērauda līkums 45° 60,3x3,6</t>
  </si>
  <si>
    <t>Līkums 90° 60,3x3,6</t>
  </si>
  <si>
    <t>Līkums 90° 48,3x3,6</t>
  </si>
  <si>
    <t>Līkums 45° 48,3x3,6</t>
  </si>
  <si>
    <t>Trejgabals Ø60.3x3,6</t>
  </si>
  <si>
    <t>Trejgabals 3/4"</t>
  </si>
  <si>
    <t>Atloks 11/B1/DN50/PN6/S235JR komplektā ar blīvi no loksnes materiāla un cinkotiem stiprinājumiem</t>
  </si>
  <si>
    <t>Leņķtērauds 40x40x5 S235JR</t>
  </si>
  <si>
    <t>Cinkots skārda aizsargpārklājums, s=0,7mm</t>
  </si>
  <si>
    <t>Cinkots skārda aizsargpārklājums, s=0,5mm</t>
  </si>
  <si>
    <t>Kustīgais balsts DN65, SFS 5376</t>
  </si>
  <si>
    <t>Kustīgais balsts DN50, SFS 5376</t>
  </si>
  <si>
    <t>Kustīgais balsts DN40, SFS 5376</t>
  </si>
  <si>
    <t>Nekustīgais balsts DN50, SFS 5376</t>
  </si>
  <si>
    <t>Apskavas balsts DN50, SFS 5369</t>
  </si>
  <si>
    <t>Apskavas balsts DN20, , SFS 5369</t>
  </si>
  <si>
    <t>Cauruļskava Ø140, MP-L-I 129-142 M8/M10, Hilti</t>
  </si>
  <si>
    <t>Cauruļskava Ø27, MP-L-I 26-32 M8/M10, Hilti</t>
  </si>
  <si>
    <t>Balsta plāksne ar cinkotiem stiprinājumiem, MGL-2-M8, Hilti</t>
  </si>
  <si>
    <t>Vītņstienis 4.8 AM8, AM8x2000, Hilti</t>
  </si>
  <si>
    <t>Nerūsējošā tērauda trejgabals Ø76,1x3,6 – Ø60.3x3,6</t>
  </si>
  <si>
    <t>Nerūsējošā tērauda trejgabals Ø60,3x3,6</t>
  </si>
  <si>
    <t>Nerūsējošā tērauda trejgabals Ø60,3x3,6 – Ø48,3x3,6</t>
  </si>
  <si>
    <t>Nerūsējošā tērauda ekscentriskā pāreja 76,1x3,6-60,3x3,6</t>
  </si>
  <si>
    <t>Atloku lodveida krāns ar pilnu caurplūdumu DN50, PN16, no nerūsošā tērauda, ar rokas piedziņu, ūdenim ar temp. līdz 100°C. Komplektā ar vienu pretatloku no nerūsošā tērauda, metināšanai pie caurules Ø60.3x3.2, blīvēm no loksnes materiāla un cinkotiem stiprinājumiem. Ārējā temperatūra: -29°C…+34°C. Hermētiskuma klase “A” saskaņā ar LVS EN 12266-1:2012.</t>
  </si>
  <si>
    <t>Vītņu lodveida krāns ar pilnu caurplūdumu DN50(2"), PN16, no nerūsošā tērauda, ar rokas piedziņu, ūdenim ar temp. līdz 100°C. Ārējā temperatūra: +5°C … +34°C. Hermētiskuma klase “A” saskaņā ar LVS EN 12266-1:2012.</t>
  </si>
  <si>
    <t>Vītņu lodveida krāns ar pilnu caurplūdumu DN40(11/2"), PN16, no nerūsošā tērauda, ar rokas piedziņu, ūdenim ar temp. līdz 100°C. Ārējā temperatūra: +5°C … +34°C. Hermētiskuma klase “A” saskaņā ar LVS EN 12266-1:2012.</t>
  </si>
  <si>
    <t>Vītņu lodveida krāns ar pilnu caurplūdumu DN20(3/4"), PN16, no nerūsošā tērauda, ar rokas piedziņu, spiedgaisam.  Ārējai uzstādīšanai: T= -29°C ...+34°C. „A” klases hermētiskums pēc EN12266-2:2012.</t>
  </si>
  <si>
    <t>Vītņu lodveida krāns ar pilnu caurplūdumu DN15(1/2"), PN16, no nerūsošā tērauda, ar rokas piedziņu, ūdenim ar temp. līdz 100°C. Ārējā temperatūra: -29°C … +34°C. Hermētiskuma klase “A” saskaņā ar LVS EN 12266-1:2012.</t>
  </si>
  <si>
    <t>Fiber pigtails SC  9/125µ</t>
  </si>
  <si>
    <t xml:space="preserve">SC/SC spx. adapters singlemode </t>
  </si>
  <si>
    <t>2. Kabeļi un vadi</t>
  </si>
  <si>
    <t>Patch cord cat.5E, L=1m</t>
  </si>
  <si>
    <t>3. Montāžas materiāli un izstrādājumi</t>
  </si>
  <si>
    <t>Optiska sadales kārba Model S, 8 x SC-spx, 210x175x45mm, -25°C .. +70°C, plastic, balts, IP54, 53706.2, EFB</t>
  </si>
  <si>
    <t>Signāllente "Uzmanibu! Kabelis!", "MABO", KSP 125</t>
  </si>
  <si>
    <t>2 komponentu ugunsdrošības putas 380ml, FBS-S 7203800, OBO Bettermann</t>
  </si>
  <si>
    <t>Gofrēta dubultsienu caurule ∅50mm, ar savienošanas uzmavu, "Evopipes", kods 122050050BK, EVOCAB FLEX, Evopipes</t>
  </si>
  <si>
    <t>Gofrēta dubultsienu caurule ∅110mm, ar savienošanas uzmavu, "Evopipes", kods 121110006BK, EVOCAB HARD, Evopipes</t>
  </si>
  <si>
    <t xml:space="preserve"> Montāžas materiāli un izstrādājumi</t>
  </si>
  <si>
    <t xml:space="preserve"> Elektroaparatūra</t>
  </si>
  <si>
    <t>Rozete PH+N+PE, 16A, 230V, IP54, atklātā uzstād.</t>
  </si>
  <si>
    <t>Rozete 3PH+N+PE, 16A, 400V, IP54, atklātā uzstād.</t>
  </si>
  <si>
    <t>Bultskrūve M10x90, 1ies.=20gb.</t>
  </si>
  <si>
    <t>Kabeļu turētājs</t>
  </si>
  <si>
    <t>Kabeļu rullis</t>
  </si>
  <si>
    <t>Savienošanas kārba IP54, atklātā uzstād.</t>
  </si>
  <si>
    <t>Slēdzis 1-poļu , 16A, 230V, IP54, atklātā uzstād.</t>
  </si>
  <si>
    <t>Pārtraucams skrūvsavienojums 2xM12</t>
  </si>
  <si>
    <t>Zemējuma vads "Helutherm 145",1x6mm2</t>
  </si>
  <si>
    <t>Zemējuma  vara vads 1x25mm2 lokans (dzeltenā-zaļš)</t>
  </si>
  <si>
    <t>Kabeļu uzgalis 6mm2</t>
  </si>
  <si>
    <t>Spēka kabelis, 0.6/1.0kV, ar vāra dzīslām, ar izolāciju un apvalku no PVC, ar šķērsgriezumu un dzīslu skaitu:</t>
  </si>
  <si>
    <t>Spēka kabelis, 0.6/1.0kV, ar vāra dzīslām un ekrānu, ar izolāciju un apvalku no PVC, ar šķērsgriezumu un dzīslu skaitu:</t>
  </si>
  <si>
    <t>rullis</t>
  </si>
  <si>
    <t>Gumijota auduma vītņu kompensators DN40(11/2"), PN10</t>
  </si>
  <si>
    <t xml:space="preserve">Akmens vates čaula ∅76x40, l=1.2m, PAROC Pro Section 100 
</t>
  </si>
  <si>
    <t xml:space="preserve">Akmens vates čaula ∅48x40, l=1.2m , PAROC Pro Section 100 
</t>
  </si>
  <si>
    <t xml:space="preserve">Akmens vates čaula ∅60x40, l=1.2m , PAROC Pro Section 100 
</t>
  </si>
  <si>
    <t>Siltumizolācijas materiāli</t>
  </si>
  <si>
    <t>Demontāžas apjomi</t>
  </si>
  <si>
    <t>Drošības slēdzis In=10A, 400V montāžai uz virsmas, VCFN 12GE, "Schneider Electric"</t>
  </si>
  <si>
    <t>Stātnis ar pedi L=1200mm, US 5 K 120 FT, 6341632, "Obo Bettermann"</t>
  </si>
  <si>
    <t>Montāžas plaksne 235x120mm, MP FL FS, 7084757, "Obo Bettermann"</t>
  </si>
  <si>
    <t>Tērauda caurule ar Dn 25mm cinkotā, LVS EN 10219-2:2006</t>
  </si>
  <si>
    <t>PE caurule ar ārējo ∅110, sarkana krāsa, EVOCAB FLEX, kods 122110050RD, “Evopipes”</t>
  </si>
  <si>
    <t>Blīvgredzens uzmavai ∅110, kods 12302110, “Evopipes”</t>
  </si>
  <si>
    <t>Signāllente "Uzmanību! Kabelis!", platums 120mm, rullis 250m, kods 12311120250YL, “Evopipes”</t>
  </si>
  <si>
    <t>Kabeļu statne, L=200mm, US 5 20 FT, 6340 881, "OBO Bettermann"</t>
  </si>
  <si>
    <t>Kabeļu plaukts, B=410mm, AW 30 41 FT, 6419 76 3, "OBO Bettermann"</t>
  </si>
  <si>
    <t>Kabeļu plaukts, B=510mm, AW 30 41 FT, 6419 798, "OBO Bettermann"</t>
  </si>
  <si>
    <t>Spraislis piekarināmai kabeļu statnei, DSK 45 FT, 6416 50 0, "OBO Bettermann"</t>
  </si>
  <si>
    <t>Kabeļu kārba, B=150mm, H=60mm, L=3050mm, SKSM 640 FT, 6059 48 1, "OBO Bettermann"</t>
  </si>
  <si>
    <t>Stiprinājuma leņķis (vert. kārba stiprināšnai), BW 70 40 FT, 6019706, "OBO Bettermann"</t>
  </si>
  <si>
    <t>Gaismeklis ar LED spuldzēm 4443 lm; 32.0 W, montāžai uz virsmas, IP66, i40-1200 LED 4400 840 PC, "Glamox"</t>
  </si>
  <si>
    <t>Gaismeklis ar LED spuldzēm 15.0 W, montāžai uz virsmas, IP65, ALFA KIT LED 800 HF 832, "Glamox"</t>
  </si>
  <si>
    <t>Stingra elektroinstalācijas caurule no neplastificēta PVC gaiši pēlēkā (RAL 7035) krāsā, L=3m, virsapmetuma instalāciju ierīkošanai, EVOEL SL, 11301-025003LTGY, "Evopipes"</t>
  </si>
  <si>
    <t>Turētājskava HB no speciālā plastikāta cauruļu instalācijai, HB, 11400-1025, "Evopipes"</t>
  </si>
  <si>
    <t>Līkums PVC instalācijas caurulēm, 11400-3025, "Evopipes"</t>
  </si>
  <si>
    <t>Savienojums PVC instalācijas caurulēm, 11400-4025, "Evopipes"</t>
  </si>
  <si>
    <t>Vertikālais zemētājs-elektrods, apaļtērauds cinkots ∅25mm, L=6m , LVS EN 10060:2004</t>
  </si>
  <si>
    <t>Elektrodu aka, komplektā ar PE cauruli ∅200mm L=700mm, PIT-03, "Erico"</t>
  </si>
  <si>
    <t>Slokšņu tērauds 40x4mm, (horizontālais zemētājs), cinkots, LVS EN 10058:2019</t>
  </si>
  <si>
    <t>Zibensnovedējs, L=11m, komplektā ar zemējuma elektrodiem, Art.-Nr. 103 126, "DENH+SOHNE"</t>
  </si>
  <si>
    <t>Tērauda caurule ar Dn 63mm cinkotā, LVS EN 10219-2:2006</t>
  </si>
  <si>
    <t>5x10 mm2, NYY-J</t>
  </si>
  <si>
    <t>4x2.5 mm2, NYY-J</t>
  </si>
  <si>
    <t>5x1.5 mm2, NYY-J</t>
  </si>
  <si>
    <t>4x1.5 mm2, NYY-J</t>
  </si>
  <si>
    <t>3x1.5 mm2, NYY-J</t>
  </si>
  <si>
    <t>NYCY-J 4x2,5re2,5mm2, „HELUKABEL”</t>
  </si>
  <si>
    <t>Kabeļa gala ārtipa apdare 1kV 5-dzīslu kabeļiem ar šķērsgriezumu 10-35mm2 ar izol. caurulīti komplektā, POLT-01/5X 10-35+CGPT 12/4-0, "RAYCHEM"</t>
  </si>
  <si>
    <t>Elektroapgāde (ārējā)</t>
  </si>
  <si>
    <t>Kabeļu izstrādājumi</t>
  </si>
  <si>
    <t>Zibensaizsardzības un zemējuma izstrādājumi</t>
  </si>
  <si>
    <t>Apgaismojuma elektroiekārtu un izstrādājumi</t>
  </si>
  <si>
    <t xml:space="preserve"> Elektroiekārta un materiāli</t>
  </si>
  <si>
    <t>Kabeļu konstrukciju izstrādājumi</t>
  </si>
  <si>
    <t>Elektroiekārta un materiāli</t>
  </si>
  <si>
    <t xml:space="preserve"> Kabeļu izstrādājumi</t>
  </si>
  <si>
    <t>Ģenerālplāns</t>
  </si>
  <si>
    <t xml:space="preserve">Ūdens sagatavošanas tehnoloģija </t>
  </si>
  <si>
    <t>Ūdensapgāde un kanalizācija</t>
  </si>
  <si>
    <t>Tāme Nr.6</t>
  </si>
  <si>
    <t>Elektronisko sakaru inženiertīkli</t>
  </si>
  <si>
    <t>Tāme Nr.7</t>
  </si>
  <si>
    <t>Tāme Nr.8</t>
  </si>
  <si>
    <t>Tāme Nr.9</t>
  </si>
  <si>
    <t>Lokālā tāme Nr.5</t>
  </si>
  <si>
    <t>Lokālā tāme Nr.6</t>
  </si>
  <si>
    <t>Lokālā tāme Nr.7</t>
  </si>
  <si>
    <t>Lokālā tāme Nr.8</t>
  </si>
  <si>
    <t>Lokālā tāme Nr.9</t>
  </si>
  <si>
    <t>Pamatperioda būvdarbi</t>
  </si>
  <si>
    <t>Tranšeja horizontālam zemēšanas kontūram</t>
  </si>
  <si>
    <t>Konteiners būvgružu izvešanai V = 8 m3</t>
  </si>
  <si>
    <t>Tranšeju rakšana zaļā zonā</t>
  </si>
  <si>
    <t>Dabīgas smilts pamatnes ierīkošana zem caurules</t>
  </si>
  <si>
    <t>PE caurules ∅50x3 likšana gruntī, iebūvēs dziļums līdz 1.60 m</t>
  </si>
  <si>
    <t>Aizbēršana ar uzrakto grunti</t>
  </si>
  <si>
    <t>Zālāju atjaunošana, izsējot sēklu maisījumu pa 0.1m biežu melnzemes slāni</t>
  </si>
  <si>
    <t>Esošo elektrotīklu krustojums un tas aizsardzība</t>
  </si>
  <si>
    <t>vieta</t>
  </si>
  <si>
    <t>Pieslēgšana esošai kanalizācijai esošā akā, dziļumā 1.24 m</t>
  </si>
  <si>
    <t>1.     Materiāli</t>
  </si>
  <si>
    <t>2.     Veidgabali</t>
  </si>
  <si>
    <t>Elektrometināmais līknis 90° DN50, PE100, SDR 11, no polietilēna (PE) “EVOPIPES”</t>
  </si>
  <si>
    <t>Elektrometināmā dubultuzmava DN40, PE100, SDR 11-S5, no polietilēna (PE) “EVOPIPES”</t>
  </si>
  <si>
    <t>Parēja no PE-caurules uz tērauda cauruli Ø60,3x3,2 ar iekšējo vītņu,  6200, “HAWLE”</t>
  </si>
  <si>
    <t>Caurule SDR 17, PE100-RC/PP, Ø50x3, spiediena klase PN10, “EVOPIPES”  likšana gruntī, iebūvēs dziļums līdz 1.60 m</t>
  </si>
  <si>
    <t>Materiāli</t>
  </si>
  <si>
    <t>Lokālā tāme Nr.4</t>
  </si>
  <si>
    <t>1.Zemes darbi</t>
  </si>
  <si>
    <t xml:space="preserve">Mehanizēta būvbedres rakšana </t>
  </si>
  <si>
    <t>Tas pats ar roku darba spēku</t>
  </si>
  <si>
    <t>Atvešana vidēja rupja smilts</t>
  </si>
  <si>
    <t>Būvbedres aizbēršana  un grunts noblietēšana ar pievedamo smilti</t>
  </si>
  <si>
    <t>Būvbedres aizbēršana un grunts noblietēšana ar vietējo grunti</t>
  </si>
  <si>
    <t xml:space="preserve">       kokmateriāli</t>
  </si>
  <si>
    <t>2.Betonēšanas darbi</t>
  </si>
  <si>
    <t>Šķembu pabēruma izveidošana zem pamatiem PL 1, Pm 1, Pm 2, Pn 1</t>
  </si>
  <si>
    <t>Monolītā betona sagatavošanas slānis zem PL 1, Pm1, Pm2, Pn 1  betons C8/10</t>
  </si>
  <si>
    <t>Monolītā dz.betona plātne PL 1 betonēšana   betons C30/37 XC2 XF3</t>
  </si>
  <si>
    <t xml:space="preserve">        zāģmateriāli</t>
  </si>
  <si>
    <t xml:space="preserve">        ūdens izturīgs finieris</t>
  </si>
  <si>
    <t>Plātne PL 1 stiegrošana</t>
  </si>
  <si>
    <t>Ieliekamo detaļu ar masu līdz 4kg. iebetonēšana</t>
  </si>
  <si>
    <t>Monolītā dz.betona pamats Pm1   ( 4 gb ) betonēšana   betons  C 30/37 XC2  XF3</t>
  </si>
  <si>
    <t xml:space="preserve">       zāģmateriāli</t>
  </si>
  <si>
    <t xml:space="preserve">       ūdens izturīgs finieris</t>
  </si>
  <si>
    <t>Monolītā dz.betona pamats Pm2 ( 7gb ) betonēšana   betons  C 30/37 XC2  XF3</t>
  </si>
  <si>
    <t>Pamats Pm1, Pm2  stiegrošana</t>
  </si>
  <si>
    <t>Enkurbultu ievietošana betonēšanas   pamats  Pm2  HPM 16 L-HDG</t>
  </si>
  <si>
    <t>Monolītā dz.betona panduss Pn 1  betonēšana   betons C30/37 XC2 XF3</t>
  </si>
  <si>
    <t>Panduss Pn 1   stiegrošana</t>
  </si>
  <si>
    <t>Deformācijas šuvju izveidošana ar hermētiska materiāla</t>
  </si>
  <si>
    <t>3.Metālkonstrukcijas</t>
  </si>
  <si>
    <t xml:space="preserve">Metāla balstu montāža </t>
  </si>
  <si>
    <t>metāla izstrādājums :</t>
  </si>
  <si>
    <t xml:space="preserve">      IPE 120                 ( 0,09t )</t>
  </si>
  <si>
    <t xml:space="preserve">      UPE  80                  ( 0,02t )</t>
  </si>
  <si>
    <t xml:space="preserve">      L 50x5                    ( 0,08t )</t>
  </si>
  <si>
    <t xml:space="preserve">      L 100x65x7          ( 0,02t )</t>
  </si>
  <si>
    <t xml:space="preserve">      SHS 100x5            ( 0,14t )</t>
  </si>
  <si>
    <t xml:space="preserve">      SHS 80x5              (0,07t )</t>
  </si>
  <si>
    <t xml:space="preserve">       t 20                        ( 0,01t )</t>
  </si>
  <si>
    <t xml:space="preserve">       t 12                        ( 0,08t )</t>
  </si>
  <si>
    <t xml:space="preserve">       t 10                        ( 0,16t )</t>
  </si>
  <si>
    <t xml:space="preserve">       t 8                           ( 0,06t )</t>
  </si>
  <si>
    <t xml:space="preserve">       t 5                           ( 0,01 )</t>
  </si>
  <si>
    <t>Metāla ūdens sagatavošana konteiners montāža</t>
  </si>
  <si>
    <t xml:space="preserve">        HE 120A             ( 0,35t )</t>
  </si>
  <si>
    <t xml:space="preserve">        UPE 160              ( 0,30t )</t>
  </si>
  <si>
    <t xml:space="preserve">        UPE 80                (0,09t)</t>
  </si>
  <si>
    <t xml:space="preserve">        L 45x5                 ( 0,06)</t>
  </si>
  <si>
    <t xml:space="preserve">        L 60x40x5           ( 0,03 )</t>
  </si>
  <si>
    <t xml:space="preserve">        SHS 100x4           ( 0,50t )</t>
  </si>
  <si>
    <t xml:space="preserve">        SHS 60x3             (0,12t )</t>
  </si>
  <si>
    <t xml:space="preserve">         RHS 80x40x4     ( 0,31 t)</t>
  </si>
  <si>
    <t xml:space="preserve">         t 10                       ( 0,02t )</t>
  </si>
  <si>
    <t xml:space="preserve">         t 4                         ( 0,55 )</t>
  </si>
  <si>
    <t xml:space="preserve">         - 6x50                  ( 0,03t )</t>
  </si>
  <si>
    <t>Līmes kapsula  HIT-RE500</t>
  </si>
  <si>
    <t>Enkura stienis  HIT-V-R-5.8  M12x10</t>
  </si>
  <si>
    <t>Metāla konstrikciju virsmu notīrīšana no rūsas ar metāla sukām</t>
  </si>
  <si>
    <t>4.Sienas</t>
  </si>
  <si>
    <t>ūdens sagatavošana konteiners ;</t>
  </si>
  <si>
    <t>Sienas izbūve no sendvičpanelim tipa                     " Trimoterm "  b=100mm</t>
  </si>
  <si>
    <t xml:space="preserve">Grīdas uzstādišana profilētais segums AP 20 </t>
  </si>
  <si>
    <t>Siltuma izolācijas iebūve grīdas</t>
  </si>
  <si>
    <t xml:space="preserve">Jumti izbūve no sendvičpanelim tipa                   " Trimoterm "tipa       b=100mm </t>
  </si>
  <si>
    <t>Monte notekūdeņu teknes  ar stiprinājumu detaļam</t>
  </si>
  <si>
    <t>Monte notekūdeņu caurules d=92 ar stiprinājumu detaļam</t>
  </si>
  <si>
    <t>Metāla siltināta ārdurvis montāža (1,1x2,1 ) ar žalūziju režģis  (200x400mm )</t>
  </si>
  <si>
    <t>Kopā par 4.nodaļu</t>
  </si>
  <si>
    <r>
      <t>100m</t>
    </r>
    <r>
      <rPr>
        <vertAlign val="superscript"/>
        <sz val="9"/>
        <rFont val="Arial"/>
        <family val="2"/>
        <charset val="204"/>
      </rPr>
      <t>3</t>
    </r>
  </si>
  <si>
    <t>Zemes darbi</t>
  </si>
  <si>
    <t>Betonēšanas darbi</t>
  </si>
  <si>
    <t>Metālkonstrukcijas</t>
  </si>
  <si>
    <t>Sienas</t>
  </si>
  <si>
    <t>Arhitektūras daļa. Dzelzsbetona konstrukcijas. Metāla konstrūkcijas</t>
  </si>
  <si>
    <t>1.Labiekārtošanas darbi</t>
  </si>
  <si>
    <t>Esošā gruģakmens ietves noņemšana</t>
  </si>
  <si>
    <t>Teritorijas planēšana pēc uzdotajām atzīmēm</t>
  </si>
  <si>
    <t>2.Ceļi un laukumi</t>
  </si>
  <si>
    <t>Ietves bruģakmens seguma ierīkošana</t>
  </si>
  <si>
    <t xml:space="preserve">      - grants smīlts  0/ 16       -0,15</t>
  </si>
  <si>
    <t xml:space="preserve">      - ģeotekstils "BONTEC NW9"</t>
  </si>
  <si>
    <t xml:space="preserve">      - dolomīta šķembas  0/45   -0,20 </t>
  </si>
  <si>
    <t xml:space="preserve">      - smilts      - 0,05</t>
  </si>
  <si>
    <t xml:space="preserve">      - bruģakmens  ( pelēka krāsa )</t>
  </si>
  <si>
    <t>3. Apzaļumošanas darbi</t>
  </si>
  <si>
    <t>Zālienu ierīkošana,izsējot sēklu maisījumu pa 0,1m biezu melnzemes slāni</t>
  </si>
  <si>
    <t>Niepieciešama melnzeme</t>
  </si>
  <si>
    <t>Kopā par3.nodaļu</t>
  </si>
  <si>
    <r>
      <t>100m</t>
    </r>
    <r>
      <rPr>
        <vertAlign val="superscript"/>
        <sz val="9"/>
        <rFont val="Arial"/>
        <family val="2"/>
        <charset val="204"/>
      </rPr>
      <t>2</t>
    </r>
  </si>
  <si>
    <t>Labiekārtošanas darbi</t>
  </si>
  <si>
    <t>Ceļi un laukumi</t>
  </si>
  <si>
    <t>Apzaļumošanas darbi</t>
  </si>
  <si>
    <t>Tvertņu tērauda apšuvuma un siltumizolācijas demontāžā: tērauda loksnes Rannila, siltumizolācija – akmens vate b=100 mm</t>
  </si>
  <si>
    <t xml:space="preserve"> Betona pamatu demontāža (0,40x0,40x1,10m) 2 gab.</t>
  </si>
  <si>
    <t xml:space="preserve"> Rievota tērauda loksne, 4mm (grīda) 11m2</t>
  </si>
  <si>
    <t>Betona apmales atjaunošana  (1,8m2)          C 16/20  NB3 ass</t>
  </si>
  <si>
    <t>Betona apmales demontāža  (1,8m2)               NB3 ass</t>
  </si>
  <si>
    <t>Sadzīves modulis 2,6 x 6 m noma uz 5 men.</t>
  </si>
  <si>
    <r>
      <t>m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</si>
  <si>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04"/>
        <scheme val="minor"/>
      </rPr>
      <t>3</t>
    </r>
  </si>
  <si>
    <t xml:space="preserve">Ar ceļu plātni CP-30-17 (12 gab.), mont. / demont. </t>
  </si>
  <si>
    <r>
      <t>Kabeļa ieguldīšana zem ceļa ar caurduršanas metodi</t>
    </r>
    <r>
      <rPr>
        <sz val="9"/>
        <rFont val="Arial"/>
        <family val="2"/>
        <charset val="204"/>
      </rPr>
      <t xml:space="preserve"> </t>
    </r>
  </si>
  <si>
    <r>
      <t>Auglīgas augsnes rekultivācija</t>
    </r>
    <r>
      <rPr>
        <sz val="9"/>
        <rFont val="Arial"/>
        <family val="2"/>
        <charset val="204"/>
      </rPr>
      <t xml:space="preserve"> (slāņa biezums 0,1 m)</t>
    </r>
  </si>
  <si>
    <t>Cauruļskava 20mm vienai caurulei, cinkota</t>
  </si>
  <si>
    <t>Vadu uzgaļi</t>
  </si>
  <si>
    <t>Kabeļu kārba ar vāku ievadam konteinera,  ar stiprinājumiem</t>
  </si>
  <si>
    <t xml:space="preserve">2.     Kabeļi un vadi </t>
  </si>
  <si>
    <t xml:space="preserve">3.     Montāžas materiāli un izstrādājumi </t>
  </si>
  <si>
    <t>Citi instalēšanas un montāžas izstrādājumi (Norāda montāžas organizācija)</t>
  </si>
  <si>
    <t>Kontroles kabelis, vara dzīslas, ārējā izolācija pelēkā krāsā JZ-500 2x0.75</t>
  </si>
  <si>
    <t>Kontroles kabelis, vara dzīslas, ārējā izolācija pelēkā krāsā JZ-500 3x0.75</t>
  </si>
  <si>
    <t>Kontroles kabelis, vara dzīslas, ārējā izolācija pelēkā krāsā JZ-500 2x1</t>
  </si>
  <si>
    <t>Kontroles kabelis, vara dzīslas, ārējā izolācija pelēkā krāsā JZ-500 3x1</t>
  </si>
  <si>
    <t>Kontroles kabelis, vara dzīslas, ārējā izolācija pelēkā krāsā JZ-500 5x1</t>
  </si>
  <si>
    <t>Kontroles kabelis, vara dzīslas, ekranēts, PVC ārējā izolācija pelēkā krāsā F-CY-JZ 2x0.75</t>
  </si>
  <si>
    <t>Kontroles kabelis, vara dzīslas, ekranēts, PVC ārējā izolācija pelēkā krāsā F-CY-JZ 4G 0.75</t>
  </si>
  <si>
    <t>Kontroles kabelis, vara dzīslas, ekranēts, PVC ārējā izolācija pelēkā krāsā F-CY-JZ 5G 0.75</t>
  </si>
  <si>
    <t>Kontroles kabelis, vara dzīslas, PVC ārējā izolācija melnā krāsā JZ-600 2x0,75</t>
  </si>
  <si>
    <t>Kontroles kabelis, vara dzīslas, PVC ārējā izolācija melnā krāsā JZ-600 5x0,75</t>
  </si>
  <si>
    <t>Kontroles kabelis, vara dzīslas, ekranēts, PVC ārējā izolācija melnā krāsā JZ-500-C black 2x0.75</t>
  </si>
  <si>
    <t>Kontroles kabelis, vara dzīslas, ekranēts, PVC ārējā izolācija melnā krāsā JZ-500-C black Зx0.75</t>
  </si>
  <si>
    <t>Instrumentu kabelis vara dzīslas savītas pāros, kopējais ekrāns, PVC ārējā izolācija pelēkā/melnā krāsā PAAR-TRONIC-Li-2YCY 2 x 2 x 0,50</t>
  </si>
  <si>
    <t>Blīvējuma rāmis GHM 4x1 GALV INCL TSL 15x6, 5GHM000005427</t>
  </si>
  <si>
    <t>Blīvējuma modulis dubultais 20x20mm (kabeļiem ∅3.5-16.5mm)  RM 20w40, RM00120401000, ROXTEC</t>
  </si>
  <si>
    <t>Blīvējuma modulis 30x30mm (kabeļiem ∅10-25mm) RM30, RM00100301000, ROXTEC</t>
  </si>
  <si>
    <t>Kompresijas komplekts, WEDGEKIT AISI316, AWK0001201021, ROXTEC</t>
  </si>
  <si>
    <t>Halogēnbrīvas gofrētas caurules apvalkā ar stabilizāciju pret UV-starojumu ∅20mm, EVOEL FHs-UV-0H-SMART, 1122302050BK</t>
  </si>
  <si>
    <t>Gludas caurules ar vidēju mehānisko izturību ∅20mm, L=3m, EVOEL SM,11302020003LTGY, Evopipes</t>
  </si>
  <si>
    <t>Halogēnbrīvas gofrētas caurules ar vidēju mehānisko izturību ∅20mm, EVOEL FM-0H-SMART, 1111202050GY, Evopipes</t>
  </si>
  <si>
    <t>Gofrētā dubultsienu caurule ∅40mm ieguldīšanai zemē, EVOCAB FLEX, 122050040RD, Evopipes</t>
  </si>
  <si>
    <t>Kabeļu signāllenta ar uzrakstu „Uzmanību! Kabelis!” KSP 125, MABO</t>
  </si>
  <si>
    <t>Ugunsdzēsības hermētiks 310ml, FSM Nr.7205 104, OBO Bettermann</t>
  </si>
  <si>
    <t>Turētājskava HB caurulei 20mm, Evopipes</t>
  </si>
  <si>
    <t>Termorūkošā caurule ar līmi, melna, L=1m, SRH2 22-6/1000 , Cellpack</t>
  </si>
  <si>
    <t>Termorūkošā caurule ar līmi, melna, L=1m, SRH2 56-16/1000, Cellpack</t>
  </si>
  <si>
    <t>Termorūkošā divu dzīslu gala apdare ar līmi, melna, SEH2 60-20, Cellpack</t>
  </si>
  <si>
    <t>Termorūkošā divu dzīslu gala apdare ar līmi, melna, SEH2 50-24, Cellpack</t>
  </si>
  <si>
    <t>Tīkla komutātors. Porti 4x10/100BaseT(X) ETH (RJ-45); 1x100Base FX SC konektors. Barošana 12-48 VDC, 5,5W @12V. Montāža uz 35mm DIN līstes, ESD-205A-S-SC Moxa</t>
  </si>
  <si>
    <t xml:space="preserve">Zemē gludāmais optiskais kabelis Single Mode 9/125 LTC LSZH 8xSM(4x2), TKF </t>
  </si>
  <si>
    <t>Citi instalēšanas un montāžas izstrādājumi (ka āri palīgmateriāli, stiprinājumi pie balstiem, metālā konstrukcijām un ēku sienām) (Norāda montāžas organizācija)</t>
  </si>
  <si>
    <t>Tranšejas rakšana un aizbēršana viena līdz divu kabeļu (caurules) gūldīšanai līdz 1m dziļumā</t>
  </si>
  <si>
    <t>Tranšejas rakšana un aizbēršana divi līdz četru kabeļu (caurules) gūldīšanai 0,7m dziļumā</t>
  </si>
  <si>
    <t>3.     Citi darbi</t>
  </si>
  <si>
    <t xml:space="preserve"> Citi darbi</t>
  </si>
  <si>
    <t>gab</t>
  </si>
  <si>
    <t>Kompl.</t>
  </si>
  <si>
    <t>Litri</t>
  </si>
  <si>
    <t>Kg</t>
  </si>
  <si>
    <t>- priekšfiltru 20"</t>
  </si>
  <si>
    <t>Gab</t>
  </si>
  <si>
    <t>20.00</t>
  </si>
  <si>
    <t>6.00</t>
  </si>
  <si>
    <t>10.00</t>
  </si>
  <si>
    <t xml:space="preserve">Metināma noslēgtapa DN50 EN 1.4404/316 </t>
  </si>
  <si>
    <t xml:space="preserve">Metināma noslēgtapa DN65 EN 1.4404/316 </t>
  </si>
  <si>
    <t>Kanalizācijas caurules Pāreja Dn110/50 īsā </t>
  </si>
  <si>
    <t>Vārsts tauriņveida DN50 PN16 ar AISI316 disku, VF700PIE000050, Comeval</t>
  </si>
  <si>
    <t>Manometra vārsts 1/2' SUK S315.00, L4582034, Wika</t>
  </si>
  <si>
    <t>Ūdens skaitītājs Zenner DN50 (2') aukstam ūdenim ar ID, ZENDN50, ZENNER</t>
  </si>
  <si>
    <t>Ventilis lodveida 1/2' PN64 AISI316, BV266660000015, Comeval</t>
  </si>
  <si>
    <t>Manometrs Fig130 0-10bar 1/2', 100mm ar glic. 1862617000, JAKO</t>
  </si>
  <si>
    <t>Spiediena devējs 0-6bar 4-20mA G1/2, 17600G6001R151002002, BD Sensors</t>
  </si>
  <si>
    <t>Ventilis lodveida 1 1/4' PN64 AISI316, BV266660000032 Comeval</t>
  </si>
  <si>
    <t>Ventilis lodveida 2' PN64 AISI316, BV266660000050, Comeval</t>
  </si>
  <si>
    <t>Ūdens atdzelžošanas filtra NSB60 modulis 6bar krāsots metāla korpusi ar iekšējo aerāciju un atbilstošu spiedieniekārtas deklarāciju. PP0205-003, Eurowater</t>
  </si>
  <si>
    <t>Filtrējošais materiāls Nevtraco I, 20 ltr. Maiss, 327538-001, Eurowater</t>
  </si>
  <si>
    <t>Filtrējošais materiāls Gravel C, 1.6-2.5mm 17.36 ltr. maiss (25 kg) 327510-103, Eurowater</t>
  </si>
  <si>
    <t>Filtrējošais materiāls Gravel A, 3-5 mm 16.7 ltr. Maiss, 327510-101, Eurowater</t>
  </si>
  <si>
    <t>Elektromagnētiskais vārsts NC, PP0205-003, Eurowater</t>
  </si>
  <si>
    <t>Ventilis lodveida 1' PN64 ar pievienojumiem, BV26666MDN00025, Comeval</t>
  </si>
  <si>
    <t>Filtrs FF06-1AA ūdenim 100my, FF06-1AA, Honeywell</t>
  </si>
  <si>
    <t>Pretplūsmas ierobežotājs, 1”, BA295S-1A, Honeywell</t>
  </si>
  <si>
    <t>Pārplūdes vārsts 1”, 618TFGO25NBR, Goetze Armaturen</t>
  </si>
  <si>
    <t>Sāls tvertne C, 210 l, 501891-503, Eurowater</t>
  </si>
  <si>
    <t>SLIPIN pievienojumi, 501043-002, Eurowater</t>
  </si>
  <si>
    <t>Savienojošo cauruļu sistēma SM/SG, 501670-001, Eurowater</t>
  </si>
  <si>
    <t>Filtrējošais materiāls Gravel C, 1.6-2.5mm 17.36 ltr. maiss (25 kg), 327510-103, Eurowater</t>
  </si>
  <si>
    <t>Filtrējošais materiāls Jonu apmaiņas sveķi Marathon C Na+Cation 25L/M, 327574-100, DOW</t>
  </si>
  <si>
    <t>Sāls tabletēs 25kg, SOS25010099-100, Eurowater</t>
  </si>
  <si>
    <t>Ūdens cietības noteikšanas komplekts Durognost SR1, 328500-001, GebruderHeyl</t>
  </si>
  <si>
    <t>Ūdens skaitītājs Zenner DN25 aukstam ūdenim ar imp.d, ZENDN25IM</t>
  </si>
  <si>
    <t>Dozatorsūknis LMI A773-352S3 1x230V , komplektā ar daudzfunkciju vārstu un ķimikāliju tvertni / dozācijas mezglu 25l kannai, AD843-822S2 / 1118, Milton Roy Dosapro</t>
  </si>
  <si>
    <t>RO iekārta B1-6, 503191-512, Eurowater katra iekārta komplektēta ar:</t>
  </si>
  <si>
    <t xml:space="preserve"> filtra patrona 20" 1mikr, Hytrex GX 01-20 / Art. 1194262, SUEZ</t>
  </si>
  <si>
    <t>manometri 0...6bar, Eurowater</t>
  </si>
  <si>
    <t>manometri 0...25bar, Eurowater</t>
  </si>
  <si>
    <t>barošanas līnijas vārsts ar solenoīda vārstu 24V. Eurowater</t>
  </si>
  <si>
    <t xml:space="preserve"> 6 gab RO memnrānas korpusi, 4", nerūs.tēr. ne mazāk kā PN20, Eurowater</t>
  </si>
  <si>
    <t>RO membrānas, AK-90, SUEZ</t>
  </si>
  <si>
    <t>permeāta rotometrs ar armatūrām; Eurowater</t>
  </si>
  <si>
    <t>augstspiediena sūknis CRI5-22, 4kW, 316036-322, Eurowater</t>
  </si>
  <si>
    <t>koncentrāta rorometrs ar slēdzi un armatūrām; Eurowater</t>
  </si>
  <si>
    <t>kvalitātes vārsts; Eurowater</t>
  </si>
  <si>
    <t>elektrovadītspējas devējs. (Izējas signals 4-20mA) Eurowater</t>
  </si>
  <si>
    <t>Atgaisošanas ventilis 1/4", 102783, SpiraxSarco</t>
  </si>
  <si>
    <t>pH elektrods 0…80’C ar digitālo pāreju un kabeli, LZX472, Hach Lange</t>
  </si>
  <si>
    <t>Temperatūras devējs, Pt100, SKS Sensors</t>
  </si>
  <si>
    <t>Hidrostatiskais līmeņa devējs komplektā ar atloku DN50 un savienijuma kārbu. Izējas signals 4-20mA, HD-100, ELB Bensheim</t>
  </si>
  <si>
    <t>Līmeņa stikls ar savienojuma atloku DN50 un stiprinājumiem, MTADA50PTPMMA, ELB Bensheim</t>
  </si>
  <si>
    <t>Līmeņa slēdzis, BK-390-50, ELB Bensheim</t>
  </si>
  <si>
    <t>Tvertnes temperatūras devējs ar aizsārgkabatu G1/2”, Pt100, SKS Sensors</t>
  </si>
  <si>
    <t>Vārsts tauriņveida DN65 PN16 ar AISI316 disku, VF700PIE000065, Comeval</t>
  </si>
  <si>
    <t xml:space="preserve">Sausuma aizsardzības slēdzis NSP-1-E,  ELB Bensheim, </t>
  </si>
  <si>
    <t>Sūknis Grundfos CR 10-9 A-FJ-A-E-HQQE 3kW, 96501218, Grundfos</t>
  </si>
  <si>
    <t>Manometra vārsts Fig52 1/2', PN400 DIN16270, 1862617000, JAKO</t>
  </si>
  <si>
    <t>Vārsts vienvirziena DN50 PN16 ūdenim, CSD-6464, ChemValve-Schmid</t>
  </si>
  <si>
    <t>Vārsts tauriņveida DN40 PN16 ar AISI316 disku, VF700PIE000040, Comeval</t>
  </si>
  <si>
    <t>Vārsts tauriņveida DN40 PN16 AISI 316 ar el.piedz. VF700PIE000050EL, Comeval</t>
  </si>
  <si>
    <t>Manometra vārsts Fig52 1/2', PN400 DIN16270 ar atdalošo O-veida cauruli G1/2 ar vītni, 1862617000 &amp; 5005310000, JAKO</t>
  </si>
  <si>
    <t>Termometrs Fig200 0-120'C G1/2'' 100x63mm ner. tēr., 2530050010, JAKO</t>
  </si>
  <si>
    <t>Atgaisotājs Solārām sistēmām E121S 1/2' X12, E121S-1/2A, Honeywell</t>
  </si>
  <si>
    <t>Ventilis balansēšanas 3/4' kvs6,4, V5032Y0020, Honeywell</t>
  </si>
  <si>
    <t>Plūsmas mērītājs piev.1/2', SA4100, IFM</t>
  </si>
  <si>
    <t>Drošības vārsts AISI, ½”, 418, Goetze Armaturen</t>
  </si>
  <si>
    <t>Siltummainis Swep ar izolāciju un pievienoj. B80SHx80/1P, Swep</t>
  </si>
  <si>
    <t>Filtrs čuguna ar atlokiem DN40 PN16, 630N0000000040, Comeval</t>
  </si>
  <si>
    <t>Radiators 0,8kW 11x600x900, 9016009, Termolux</t>
  </si>
  <si>
    <t>Radiatora ventilis, 1990313, Heimeier</t>
  </si>
  <si>
    <t>Spēka un vadības sadale ar SIEMENS kontolieri S7-1214 un 12” skārienjūtīgo displeju TP1200, VKS1, FILTER</t>
  </si>
  <si>
    <t>Vārsts 3 gaitas DN40, VXF42, Siemens</t>
  </si>
  <si>
    <t>T-gabals PVC-U PN16 DN40, 721201610, +GF+</t>
  </si>
  <si>
    <t>T-gabals PVC-U PN16 DN32, 721201609, +GF+</t>
  </si>
  <si>
    <t>T-gabals PVC-U PN16 DN40x25, 721200151, +GF+</t>
  </si>
  <si>
    <t>T-gabals PVC-U PN16 DN32x25, 721200138, +GF+</t>
  </si>
  <si>
    <t>Kanalizācijas caurules trejgabals DN100 , 1753127, Wavin</t>
  </si>
  <si>
    <t xml:space="preserve">NT. trejgabals DN50 EN 1.4404/316, Onninen </t>
  </si>
  <si>
    <t>NT.redukcija DN65/40 EN 1.4404/316, Onninen</t>
  </si>
  <si>
    <t xml:space="preserve">NT.redukcija DN50/40 EN 1.4404/316, Onninen </t>
  </si>
  <si>
    <t>Caurule PVC-U PN16 16x1.2, 161017105, +GF+</t>
  </si>
  <si>
    <t>Caurule PVC-U DN25/32mm PVC-U PN10, 161017083, +GF+</t>
  </si>
  <si>
    <t>Caurule PVC-U DN32/40mm PVC-U PN10, 161017084, +GF+</t>
  </si>
  <si>
    <t>Caurule PVC-U DN40/50mm PVC-U PN10, 161017085, +GF+</t>
  </si>
  <si>
    <t>NT.caurule DN50 EN 1.4404/316 , Onninen</t>
  </si>
  <si>
    <t>NT.caurule DN65 EN 1.4404/316 , Onninen</t>
  </si>
  <si>
    <t>Kanalizācijas caurule DN100 Wavin</t>
  </si>
  <si>
    <t>PVC Atloks PVC-U PN16 DN40 ar atloka atduri  +GF+</t>
  </si>
  <si>
    <t>PVC Atloks PVC-U PN16 DN20 ar atloka atduri +GF+</t>
  </si>
  <si>
    <t>PVC Atloks PVC-U PN16 DN25 ar atloka atduri +GF+</t>
  </si>
  <si>
    <t>PVC Atloks PVC-U PN16 DN32 ar atloka atduri +GF+</t>
  </si>
  <si>
    <t>NT. atloks DN50 EN 1.4404/316  Onninen</t>
  </si>
  <si>
    <r>
      <t>PVC-U līkums 90</t>
    </r>
    <r>
      <rPr>
        <vertAlign val="superscript"/>
        <sz val="9"/>
        <color theme="1"/>
        <rFont val="Arial"/>
        <family val="2"/>
        <charset val="204"/>
      </rPr>
      <t>0</t>
    </r>
    <r>
      <rPr>
        <sz val="9"/>
        <color theme="1"/>
        <rFont val="Arial"/>
        <family val="2"/>
        <charset val="204"/>
      </rPr>
      <t xml:space="preserve"> ½”, 721101610 +GF+</t>
    </r>
  </si>
  <si>
    <r>
      <t>PVC-U līkums 90</t>
    </r>
    <r>
      <rPr>
        <vertAlign val="superscript"/>
        <sz val="9"/>
        <color theme="1"/>
        <rFont val="Arial"/>
        <family val="2"/>
        <charset val="204"/>
      </rPr>
      <t>0</t>
    </r>
    <r>
      <rPr>
        <sz val="9"/>
        <color theme="1"/>
        <rFont val="Arial"/>
        <family val="2"/>
        <charset val="204"/>
      </rPr>
      <t xml:space="preserve"> 1” DN25, 721101608 +GF+</t>
    </r>
  </si>
  <si>
    <r>
      <t>PVC-U līkums 90</t>
    </r>
    <r>
      <rPr>
        <vertAlign val="superscript"/>
        <sz val="9"/>
        <color theme="1"/>
        <rFont val="Arial"/>
        <family val="2"/>
        <charset val="204"/>
      </rPr>
      <t>0</t>
    </r>
    <r>
      <rPr>
        <sz val="9"/>
        <color theme="1"/>
        <rFont val="Arial"/>
        <family val="2"/>
        <charset val="204"/>
      </rPr>
      <t xml:space="preserve"> 1 ¼” DN32, 721101609 +GF+</t>
    </r>
  </si>
  <si>
    <r>
      <t>PVC-U līkums 90</t>
    </r>
    <r>
      <rPr>
        <vertAlign val="superscript"/>
        <sz val="9"/>
        <color theme="1"/>
        <rFont val="Arial"/>
        <family val="2"/>
        <charset val="204"/>
      </rPr>
      <t>0</t>
    </r>
    <r>
      <rPr>
        <sz val="9"/>
        <color theme="1"/>
        <rFont val="Arial"/>
        <family val="2"/>
        <charset val="204"/>
      </rPr>
      <t xml:space="preserve"> 1½” DN40, 721101610 +GF+</t>
    </r>
  </si>
  <si>
    <t>NT. līkums DN50 EN 1.4404/316 Onninen</t>
  </si>
  <si>
    <t>NT.līkums DN65 EN 1.4404/316 Onninen</t>
  </si>
  <si>
    <t>Kanalizācijas caurules līkums DN100, Wavin</t>
  </si>
  <si>
    <t>PVC uzmavas noslēgtapa DN100 +GF+</t>
  </si>
  <si>
    <t>Manometra adapteris PVC-U 16 - ½”, 721916206 +GF+</t>
  </si>
  <si>
    <t>PVC-U Vītnes adapteris ½”, 721540705 +GF+</t>
  </si>
  <si>
    <t>PVC-U Vītnes adapteris 3/4” 721540707 +GF+</t>
  </si>
  <si>
    <t>PVC-U Vītnes adapteris 1½” 721540709 +GF+</t>
  </si>
  <si>
    <t>PVC-U pāreja DN32 – DN25, 721910912, +GF+</t>
  </si>
  <si>
    <t>PVC-U pāreja DN40 – DN25, 721910915, +GF+</t>
  </si>
  <si>
    <t>NT.redukcija DN50/32 EN 1.4404/316, Onninen</t>
  </si>
  <si>
    <t xml:space="preserve"> Cauruļvadu specifikācija</t>
  </si>
  <si>
    <t>Temperatūras sledzis Tmax=175 ᵒC, 100mm, 20-150ᵒC, TWP 1 F, Fema</t>
  </si>
  <si>
    <t>Vārsts vienvirziena DN40 PN16 ūdenim, CSD-6464, ChemValve-Schmid</t>
  </si>
  <si>
    <t>Lokālā tāme Nr.3</t>
  </si>
  <si>
    <r>
      <t>Piedziņa</t>
    </r>
    <r>
      <rPr>
        <b/>
        <sz val="9"/>
        <rFont val="Arial"/>
        <family val="2"/>
        <charset val="204"/>
      </rPr>
      <t xml:space="preserve"> ar </t>
    </r>
    <r>
      <rPr>
        <sz val="9"/>
        <rFont val="Arial"/>
        <family val="2"/>
        <charset val="204"/>
      </rPr>
      <t>aizsardzības funkciju, VXF53, Siemens</t>
    </r>
  </si>
  <si>
    <t>Elektrosadale ar iebūvētu Siemens kontrolieri un ārējo komunikāciju</t>
  </si>
  <si>
    <t>Elektromontāžas materiāli konteinera robežās (tai skaita FP)</t>
  </si>
  <si>
    <t xml:space="preserve">Montāžas materiāli komplekts konteinera robežās </t>
  </si>
  <si>
    <t xml:space="preserve">Iekārtas, armatūra un materiāli </t>
  </si>
  <si>
    <t>Iekārtas, instrumenti un armatūra</t>
  </si>
  <si>
    <t>Montāžas darbi konteinera robežās</t>
  </si>
  <si>
    <t>Objekta dokumentācija un noformēšana</t>
  </si>
  <si>
    <t>Palaišanas un ieregulēšanas darbi</t>
  </si>
  <si>
    <t>Montāžas un palaišanas darbi</t>
  </si>
  <si>
    <t>Elektromontāžas darbi konteinera robežās</t>
  </si>
  <si>
    <t>Iekļauto materiālu un iekārtu izvērsto sarakstu skat. zemāk.</t>
  </si>
  <si>
    <t>Optiskais patch panelis 1U/19 Light 24xSC Duplex 11120141, BTK Elektronik</t>
  </si>
  <si>
    <t>Optiskais adapteris SC, Single mode Duplex, zils, 104ADS20, BTK Elektronik</t>
  </si>
  <si>
    <t>Kabeļu organaizers 1U</t>
  </si>
  <si>
    <t>Fibre pigtails ST 9/125µ OS2</t>
  </si>
  <si>
    <t>Sienas skapis FlatBox, 21U, 700x1025x700, apskata durvis no priekšpuses. DK 7507.220, Rittal</t>
  </si>
  <si>
    <r>
      <t xml:space="preserve">1.      </t>
    </r>
    <r>
      <rPr>
        <b/>
        <u/>
        <sz val="9"/>
        <rFont val="Arial"/>
        <family val="2"/>
        <charset val="204"/>
      </rPr>
      <t>Elektroaparatūra</t>
    </r>
  </si>
  <si>
    <t>Kabeļu uzgalis 25mm2</t>
  </si>
  <si>
    <t>Ūdens sagatavošanas konteinera uzstādīšanai</t>
  </si>
  <si>
    <t>Skapjā R4 nomaiņa</t>
  </si>
  <si>
    <t>Patch cord SM 2SC-2SC, L=2m</t>
  </si>
  <si>
    <t>Patch cord SM 2SC-2SC, L=1m</t>
  </si>
  <si>
    <r>
      <t>Horizontāla tvertne V=40m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no nerūsošā tērauda, kārsta ūdenim, T=+60°C</t>
    </r>
  </si>
  <si>
    <r>
      <t>1.</t>
    </r>
    <r>
      <rPr>
        <sz val="9"/>
        <rFont val="Times New Roman"/>
        <family val="1"/>
        <charset val="204"/>
      </rPr>
      <t xml:space="preserve">     </t>
    </r>
    <r>
      <rPr>
        <sz val="9"/>
        <rFont val="Arial"/>
        <family val="2"/>
        <charset val="204"/>
      </rPr>
      <t>Cauruļvadu armatūra</t>
    </r>
  </si>
  <si>
    <r>
      <t>2.</t>
    </r>
    <r>
      <rPr>
        <b/>
        <sz val="9"/>
        <rFont val="Times New Roman"/>
        <family val="1"/>
        <charset val="204"/>
      </rPr>
      <t xml:space="preserve">     </t>
    </r>
    <r>
      <rPr>
        <b/>
        <sz val="9"/>
        <rFont val="Arial"/>
        <family val="2"/>
        <charset val="204"/>
      </rPr>
      <t>Cauruļvadi</t>
    </r>
  </si>
  <si>
    <r>
      <t>3.</t>
    </r>
    <r>
      <rPr>
        <b/>
        <sz val="9"/>
        <rFont val="Times New Roman"/>
        <family val="1"/>
        <charset val="204"/>
      </rPr>
      <t xml:space="preserve">     </t>
    </r>
    <r>
      <rPr>
        <b/>
        <sz val="9"/>
        <rFont val="Arial"/>
        <family val="2"/>
        <charset val="204"/>
      </rPr>
      <t>Veidgabali</t>
    </r>
  </si>
  <si>
    <r>
      <t>4.</t>
    </r>
    <r>
      <rPr>
        <b/>
        <sz val="9"/>
        <rFont val="Times New Roman"/>
        <family val="1"/>
        <charset val="204"/>
      </rPr>
      <t xml:space="preserve">     </t>
    </r>
    <r>
      <rPr>
        <b/>
        <sz val="9"/>
        <rFont val="Arial"/>
        <family val="2"/>
        <charset val="204"/>
      </rPr>
      <t>Siltumizolācijas materiāli</t>
    </r>
  </si>
  <si>
    <r>
      <t>Cauršūtais akmens vates paklājs ar metāla sietu, blīvums 80kg/m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biezums 100mm, Pro Wired Mat 80 , PAROC</t>
    </r>
  </si>
  <si>
    <r>
      <t>Cauršūtais akmens vates paklājs ar metāla sietu, blīvums 80kg/m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biezums 40mm, Pro Wired Mat 80 , PAROC</t>
    </r>
  </si>
  <si>
    <r>
      <t>5.</t>
    </r>
    <r>
      <rPr>
        <b/>
        <sz val="9"/>
        <rFont val="Times New Roman"/>
        <family val="1"/>
        <charset val="204"/>
      </rPr>
      <t xml:space="preserve">     </t>
    </r>
    <r>
      <rPr>
        <b/>
        <sz val="9"/>
        <rFont val="Arial"/>
        <family val="2"/>
        <charset val="204"/>
      </rPr>
      <t>Demontāžas apjomi</t>
    </r>
  </si>
  <si>
    <r>
      <t>Vertikāla tvertne V=25m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 xml:space="preserve"> (Ø3,1m H=4m), kārsta ūdenim, siltumizolācijā( sk. DOP daļa)</t>
    </r>
  </si>
  <si>
    <r>
      <rPr>
        <sz val="9"/>
        <rFont val="Times New Roman"/>
        <family val="1"/>
        <charset val="204"/>
      </rPr>
      <t xml:space="preserve"> </t>
    </r>
    <r>
      <rPr>
        <sz val="9"/>
        <rFont val="Arial"/>
        <family val="2"/>
        <charset val="204"/>
      </rPr>
      <t>Tērauda caurules DN40 siltumizolācijā</t>
    </r>
  </si>
  <si>
    <r>
      <rPr>
        <sz val="9"/>
        <rFont val="Times New Roman"/>
        <family val="1"/>
        <charset val="204"/>
      </rPr>
      <t xml:space="preserve"> </t>
    </r>
    <r>
      <rPr>
        <sz val="9"/>
        <rFont val="Arial"/>
        <family val="2"/>
        <charset val="204"/>
      </rPr>
      <t>Tērauda caurule DN50 siltumizolācijā</t>
    </r>
  </si>
  <si>
    <r>
      <t>VKS1 skapis, gabarīti:1000x1000x400mm, komplektā:  (</t>
    </r>
    <r>
      <rPr>
        <b/>
        <sz val="9"/>
        <rFont val="Arial"/>
        <family val="2"/>
        <charset val="204"/>
      </rPr>
      <t>skat.  TN daļa</t>
    </r>
    <r>
      <rPr>
        <sz val="9"/>
        <rFont val="Arial"/>
        <family val="2"/>
        <charset val="204"/>
      </rPr>
      <t>)</t>
    </r>
  </si>
  <si>
    <t>Spaiļu kārba, IP54, plastmasa, ar 2 spailēm, komplektā kabeļu ievadi: 2xM16x1.5;</t>
  </si>
  <si>
    <t>Spaiļu kārba, IP65, plastmasa, ar 8 spailēm, komplektā kabeļu ievadi: 5xM16x1.5;</t>
  </si>
  <si>
    <t>Ūdens mīkstināšanas filtra modulis SM 60 24V metāla korpusi ar dubulto- iekšējo un ārējo pretkorozijas pārklājumu vai nerūs.rtērauds, komplektā: 502990-505, Eurowater</t>
  </si>
  <si>
    <t xml:space="preserve">Virsizdevumi </t>
  </si>
  <si>
    <t xml:space="preserve">Peļņa </t>
  </si>
  <si>
    <t xml:space="preserve">Darba devēja sociālais nodoklis </t>
  </si>
  <si>
    <t>Materiālu transports</t>
  </si>
  <si>
    <t>nodrošina Pasūtītājs</t>
  </si>
  <si>
    <t>1.      Skaitļošanas tehnikas un sakaru līdzekļi</t>
  </si>
  <si>
    <t>Balstu pamatnes apbetonēšana C30/37</t>
  </si>
  <si>
    <r>
      <t>m</t>
    </r>
    <r>
      <rPr>
        <vertAlign val="superscript"/>
        <sz val="9"/>
        <color rgb="FFFF0000"/>
        <rFont val="Arial"/>
        <family val="2"/>
      </rPr>
      <t>3</t>
    </r>
  </si>
  <si>
    <t>Esošā ūdensvada DN40 demontāža</t>
  </si>
  <si>
    <t>4. Demontāžas darbi</t>
  </si>
  <si>
    <t>1</t>
  </si>
  <si>
    <t>Sakaru kabeļa demontāža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</si>
</sst>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u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Helv"/>
    </font>
    <font>
      <vertAlign val="superscript"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sz val="9"/>
      <name val="Letterica"/>
    </font>
    <font>
      <sz val="9"/>
      <name val="Arial"/>
      <family val="2"/>
      <charset val="186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1" fillId="0" borderId="0"/>
    <xf numFmtId="0" fontId="21" fillId="0" borderId="0"/>
    <xf numFmtId="0" fontId="11" fillId="0" borderId="0"/>
  </cellStyleXfs>
  <cellXfs count="465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0" xfId="1" applyFont="1" applyFill="1" applyAlignment="1"/>
    <xf numFmtId="0" fontId="4" fillId="0" borderId="0" xfId="1" applyFont="1" applyAlignment="1"/>
    <xf numFmtId="2" fontId="4" fillId="0" borderId="0" xfId="0" applyNumberFormat="1" applyFont="1"/>
    <xf numFmtId="0" fontId="7" fillId="0" borderId="11" xfId="0" applyFont="1" applyBorder="1" applyAlignment="1">
      <alignment horizontal="left"/>
    </xf>
    <xf numFmtId="0" fontId="4" fillId="0" borderId="0" xfId="0" applyFont="1" applyFill="1"/>
    <xf numFmtId="0" fontId="4" fillId="0" borderId="15" xfId="0" applyFont="1" applyBorder="1" applyAlignment="1">
      <alignment horizontal="center" vertical="justify" textRotation="90"/>
    </xf>
    <xf numFmtId="0" fontId="4" fillId="0" borderId="16" xfId="0" applyFont="1" applyBorder="1" applyAlignment="1">
      <alignment horizontal="center" vertical="justify" textRotation="90"/>
    </xf>
    <xf numFmtId="0" fontId="4" fillId="0" borderId="16" xfId="0" applyFont="1" applyFill="1" applyBorder="1" applyAlignment="1">
      <alignment horizontal="center" vertical="justify" textRotation="90"/>
    </xf>
    <xf numFmtId="0" fontId="4" fillId="0" borderId="17" xfId="0" applyFont="1" applyBorder="1" applyAlignment="1">
      <alignment horizontal="center" vertical="justify" textRotation="90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justify"/>
    </xf>
    <xf numFmtId="4" fontId="5" fillId="0" borderId="41" xfId="0" applyNumberFormat="1" applyFont="1" applyFill="1" applyBorder="1"/>
    <xf numFmtId="4" fontId="5" fillId="0" borderId="13" xfId="0" applyNumberFormat="1" applyFont="1" applyFill="1" applyBorder="1"/>
    <xf numFmtId="4" fontId="5" fillId="0" borderId="14" xfId="0" applyNumberFormat="1" applyFont="1" applyFill="1" applyBorder="1"/>
    <xf numFmtId="4" fontId="5" fillId="0" borderId="37" xfId="0" applyNumberFormat="1" applyFont="1" applyFill="1" applyBorder="1"/>
    <xf numFmtId="0" fontId="4" fillId="0" borderId="42" xfId="0" applyFont="1" applyFill="1" applyBorder="1"/>
    <xf numFmtId="4" fontId="4" fillId="0" borderId="0" xfId="0" applyNumberFormat="1" applyFont="1" applyFill="1"/>
    <xf numFmtId="0" fontId="4" fillId="0" borderId="43" xfId="0" applyFont="1" applyFill="1" applyBorder="1"/>
    <xf numFmtId="0" fontId="4" fillId="0" borderId="39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/>
    <xf numFmtId="0" fontId="4" fillId="0" borderId="18" xfId="0" applyFont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" fontId="18" fillId="0" borderId="4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4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38" xfId="0" applyFont="1" applyFill="1" applyBorder="1" applyAlignment="1">
      <alignment vertical="justify"/>
    </xf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/>
    <xf numFmtId="4" fontId="5" fillId="0" borderId="35" xfId="0" applyNumberFormat="1" applyFont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48" xfId="0" applyFont="1" applyFill="1" applyBorder="1"/>
    <xf numFmtId="0" fontId="4" fillId="0" borderId="47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justify"/>
    </xf>
    <xf numFmtId="2" fontId="3" fillId="0" borderId="16" xfId="0" applyNumberFormat="1" applyFont="1" applyBorder="1"/>
    <xf numFmtId="2" fontId="3" fillId="0" borderId="17" xfId="0" applyNumberFormat="1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0" fontId="3" fillId="0" borderId="18" xfId="0" applyFont="1" applyBorder="1"/>
    <xf numFmtId="0" fontId="3" fillId="0" borderId="16" xfId="0" applyFont="1" applyBorder="1"/>
    <xf numFmtId="2" fontId="3" fillId="0" borderId="3" xfId="0" applyNumberFormat="1" applyFont="1" applyBorder="1"/>
    <xf numFmtId="2" fontId="4" fillId="0" borderId="29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/>
    <xf numFmtId="0" fontId="4" fillId="0" borderId="51" xfId="0" applyFont="1" applyBorder="1" applyAlignment="1">
      <alignment horizontal="center" vertical="justify" textRotation="90"/>
    </xf>
    <xf numFmtId="0" fontId="4" fillId="0" borderId="52" xfId="0" applyFont="1" applyBorder="1" applyAlignment="1">
      <alignment horizontal="center" vertical="justify" textRotation="90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3" xfId="0" applyFont="1" applyBorder="1" applyAlignment="1">
      <alignment horizontal="center" vertical="justify" textRotation="90"/>
    </xf>
    <xf numFmtId="0" fontId="4" fillId="0" borderId="12" xfId="0" applyFont="1" applyBorder="1" applyAlignment="1">
      <alignment horizontal="center" vertical="justify" textRotation="90"/>
    </xf>
    <xf numFmtId="0" fontId="4" fillId="0" borderId="13" xfId="0" applyFont="1" applyBorder="1" applyAlignment="1">
      <alignment horizontal="center" vertical="justify" textRotation="90"/>
    </xf>
    <xf numFmtId="0" fontId="4" fillId="0" borderId="14" xfId="0" applyFont="1" applyBorder="1" applyAlignment="1">
      <alignment horizontal="center" vertical="justify" textRotation="90"/>
    </xf>
    <xf numFmtId="0" fontId="7" fillId="0" borderId="56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0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/>
    <xf numFmtId="0" fontId="1" fillId="0" borderId="9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0" xfId="0" applyFont="1" applyBorder="1"/>
    <xf numFmtId="2" fontId="5" fillId="0" borderId="0" xfId="0" applyNumberFormat="1" applyFont="1" applyFill="1"/>
    <xf numFmtId="0" fontId="7" fillId="0" borderId="56" xfId="0" applyFont="1" applyFill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2" fontId="1" fillId="0" borderId="21" xfId="0" applyNumberFormat="1" applyFont="1" applyBorder="1"/>
    <xf numFmtId="2" fontId="1" fillId="0" borderId="3" xfId="0" applyNumberFormat="1" applyFont="1" applyBorder="1"/>
    <xf numFmtId="0" fontId="3" fillId="0" borderId="17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4" fontId="5" fillId="0" borderId="2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wrapText="1"/>
    </xf>
    <xf numFmtId="0" fontId="1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0" borderId="0" xfId="3" applyFont="1"/>
    <xf numFmtId="2" fontId="4" fillId="0" borderId="23" xfId="0" applyNumberFormat="1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2" fontId="4" fillId="0" borderId="2" xfId="4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top"/>
    </xf>
    <xf numFmtId="0" fontId="4" fillId="0" borderId="1" xfId="3" applyFont="1" applyBorder="1" applyAlignment="1">
      <alignment vertical="justify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5" applyFont="1" applyBorder="1" applyAlignment="1">
      <alignment vertical="top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right" vertical="justify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4" xfId="0" applyFont="1" applyBorder="1"/>
    <xf numFmtId="2" fontId="3" fillId="0" borderId="4" xfId="0" applyNumberFormat="1" applyFont="1" applyBorder="1"/>
    <xf numFmtId="2" fontId="3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5" fillId="0" borderId="20" xfId="0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1" fillId="0" borderId="24" xfId="0" applyFont="1" applyBorder="1"/>
    <xf numFmtId="0" fontId="1" fillId="0" borderId="26" xfId="0" applyFont="1" applyBorder="1"/>
    <xf numFmtId="0" fontId="3" fillId="0" borderId="49" xfId="0" applyFont="1" applyBorder="1"/>
    <xf numFmtId="2" fontId="3" fillId="0" borderId="15" xfId="0" applyNumberFormat="1" applyFont="1" applyBorder="1"/>
    <xf numFmtId="2" fontId="4" fillId="0" borderId="40" xfId="0" applyNumberFormat="1" applyFont="1" applyFill="1" applyBorder="1" applyAlignment="1">
      <alignment horizontal="center" vertical="center"/>
    </xf>
    <xf numFmtId="0" fontId="22" fillId="0" borderId="0" xfId="0" applyFont="1"/>
    <xf numFmtId="0" fontId="5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justify"/>
    </xf>
    <xf numFmtId="2" fontId="3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20" xfId="0" applyFont="1" applyFill="1" applyBorder="1"/>
    <xf numFmtId="0" fontId="3" fillId="0" borderId="18" xfId="0" applyFont="1" applyBorder="1" applyAlignment="1">
      <alignment horizontal="center"/>
    </xf>
    <xf numFmtId="2" fontId="4" fillId="0" borderId="59" xfId="0" applyNumberFormat="1" applyFont="1" applyBorder="1" applyAlignment="1">
      <alignment horizontal="center" vertical="justify"/>
    </xf>
    <xf numFmtId="2" fontId="15" fillId="0" borderId="60" xfId="0" applyNumberFormat="1" applyFont="1" applyBorder="1" applyAlignment="1">
      <alignment horizontal="center" vertical="top" wrapText="1"/>
    </xf>
    <xf numFmtId="2" fontId="15" fillId="0" borderId="61" xfId="0" applyNumberFormat="1" applyFont="1" applyBorder="1" applyAlignment="1">
      <alignment horizontal="center" vertical="top" wrapText="1"/>
    </xf>
    <xf numFmtId="2" fontId="15" fillId="0" borderId="6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top"/>
    </xf>
    <xf numFmtId="2" fontId="4" fillId="0" borderId="2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justify"/>
    </xf>
    <xf numFmtId="0" fontId="4" fillId="0" borderId="64" xfId="0" applyFont="1" applyFill="1" applyBorder="1" applyAlignment="1">
      <alignment vertical="justify"/>
    </xf>
    <xf numFmtId="0" fontId="13" fillId="0" borderId="65" xfId="0" applyFont="1" applyFill="1" applyBorder="1" applyAlignment="1">
      <alignment horizontal="right" vertical="center"/>
    </xf>
    <xf numFmtId="0" fontId="15" fillId="0" borderId="8" xfId="0" applyFont="1" applyBorder="1" applyAlignment="1">
      <alignment horizontal="right" vertical="center" wrapText="1"/>
    </xf>
    <xf numFmtId="0" fontId="15" fillId="0" borderId="39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2" fontId="4" fillId="0" borderId="34" xfId="0" applyNumberFormat="1" applyFont="1" applyBorder="1" applyAlignment="1">
      <alignment horizontal="center" vertical="justify"/>
    </xf>
    <xf numFmtId="2" fontId="4" fillId="0" borderId="38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 wrapText="1"/>
    </xf>
    <xf numFmtId="4" fontId="16" fillId="0" borderId="38" xfId="0" applyNumberFormat="1" applyFont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13" xfId="0" applyFont="1" applyFill="1" applyBorder="1" applyAlignment="1">
      <alignment horizontal="center" vertical="justify" textRotation="90"/>
    </xf>
    <xf numFmtId="0" fontId="4" fillId="0" borderId="14" xfId="0" applyFont="1" applyFill="1" applyBorder="1" applyAlignment="1">
      <alignment horizontal="center" vertical="justify" textRotation="90"/>
    </xf>
    <xf numFmtId="0" fontId="1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4" fillId="0" borderId="19" xfId="0" applyFont="1" applyFill="1" applyBorder="1" applyAlignment="1">
      <alignment horizontal="center" vertical="justify" textRotation="90"/>
    </xf>
    <xf numFmtId="0" fontId="4" fillId="0" borderId="20" xfId="0" applyFont="1" applyFill="1" applyBorder="1" applyAlignment="1">
      <alignment horizontal="center" vertical="justify" textRotation="90"/>
    </xf>
    <xf numFmtId="0" fontId="4" fillId="0" borderId="21" xfId="0" applyFont="1" applyFill="1" applyBorder="1" applyAlignment="1">
      <alignment horizontal="center" vertical="justify" textRotation="90"/>
    </xf>
    <xf numFmtId="0" fontId="4" fillId="0" borderId="9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0" fontId="26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27" fillId="0" borderId="0" xfId="0" applyFont="1"/>
    <xf numFmtId="0" fontId="27" fillId="0" borderId="2" xfId="0" applyFont="1" applyBorder="1"/>
    <xf numFmtId="0" fontId="27" fillId="0" borderId="4" xfId="0" applyFont="1" applyBorder="1"/>
    <xf numFmtId="0" fontId="27" fillId="0" borderId="1" xfId="0" applyFont="1" applyBorder="1"/>
    <xf numFmtId="0" fontId="27" fillId="0" borderId="3" xfId="0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justify"/>
    </xf>
    <xf numFmtId="0" fontId="4" fillId="0" borderId="34" xfId="0" applyNumberFormat="1" applyFont="1" applyBorder="1" applyAlignment="1">
      <alignment horizontal="center" vertical="justify"/>
    </xf>
    <xf numFmtId="0" fontId="4" fillId="0" borderId="37" xfId="0" applyNumberFormat="1" applyFont="1" applyBorder="1" applyAlignment="1">
      <alignment horizontal="center" vertical="justify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justify"/>
    </xf>
    <xf numFmtId="0" fontId="4" fillId="0" borderId="4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vertical="justify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Alignment="1">
      <alignment horizontal="right"/>
    </xf>
    <xf numFmtId="0" fontId="4" fillId="0" borderId="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5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 textRotation="90"/>
    </xf>
    <xf numFmtId="0" fontId="5" fillId="0" borderId="20" xfId="0" applyFont="1" applyFill="1" applyBorder="1" applyAlignment="1">
      <alignment horizontal="center"/>
    </xf>
  </cellXfs>
  <cellStyles count="6">
    <cellStyle name="Normal" xfId="0" builtinId="0"/>
    <cellStyle name="Normal 2" xfId="2"/>
    <cellStyle name="Normal_Sewer" xfId="4"/>
    <cellStyle name="Normal_Sheet1" xfId="1"/>
    <cellStyle name="Normal_Sheet1_1" xfId="5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962900" y="92202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133</xdr:row>
      <xdr:rowOff>121920</xdr:rowOff>
    </xdr:from>
    <xdr:to>
      <xdr:col>6</xdr:col>
      <xdr:colOff>495300</xdr:colOff>
      <xdr:row>134</xdr:row>
      <xdr:rowOff>0</xdr:rowOff>
    </xdr:to>
    <xdr:sp macro="" textlink="">
      <xdr:nvSpPr>
        <xdr:cNvPr id="3" name="Text Box 1741"/>
        <xdr:cNvSpPr txBox="1">
          <a:spLocks noChangeArrowheads="1"/>
        </xdr:cNvSpPr>
      </xdr:nvSpPr>
      <xdr:spPr bwMode="auto">
        <a:xfrm>
          <a:off x="3200400" y="7741920"/>
          <a:ext cx="9677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28</xdr:row>
      <xdr:rowOff>121920</xdr:rowOff>
    </xdr:from>
    <xdr:to>
      <xdr:col>6</xdr:col>
      <xdr:colOff>495300</xdr:colOff>
      <xdr:row>29</xdr:row>
      <xdr:rowOff>0</xdr:rowOff>
    </xdr:to>
    <xdr:sp macro="" textlink="">
      <xdr:nvSpPr>
        <xdr:cNvPr id="3" name="Text Box 1741"/>
        <xdr:cNvSpPr txBox="1">
          <a:spLocks noChangeArrowheads="1"/>
        </xdr:cNvSpPr>
      </xdr:nvSpPr>
      <xdr:spPr bwMode="auto">
        <a:xfrm>
          <a:off x="3390900" y="19857720"/>
          <a:ext cx="1059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74</xdr:row>
      <xdr:rowOff>0</xdr:rowOff>
    </xdr:from>
    <xdr:to>
      <xdr:col>6</xdr:col>
      <xdr:colOff>495300</xdr:colOff>
      <xdr:row>75</xdr:row>
      <xdr:rowOff>137160</xdr:rowOff>
    </xdr:to>
    <xdr:sp macro="" textlink="">
      <xdr:nvSpPr>
        <xdr:cNvPr id="2" name="Text Box 1741"/>
        <xdr:cNvSpPr txBox="1">
          <a:spLocks noChangeArrowheads="1"/>
        </xdr:cNvSpPr>
      </xdr:nvSpPr>
      <xdr:spPr bwMode="auto">
        <a:xfrm>
          <a:off x="3619500" y="22235160"/>
          <a:ext cx="9982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  <xdr:twoCellAnchor>
    <xdr:from>
      <xdr:col>4</xdr:col>
      <xdr:colOff>137160</xdr:colOff>
      <xdr:row>73</xdr:row>
      <xdr:rowOff>121920</xdr:rowOff>
    </xdr:from>
    <xdr:to>
      <xdr:col>6</xdr:col>
      <xdr:colOff>495300</xdr:colOff>
      <xdr:row>74</xdr:row>
      <xdr:rowOff>137160</xdr:rowOff>
    </xdr:to>
    <xdr:sp macro="" textlink="">
      <xdr:nvSpPr>
        <xdr:cNvPr id="3" name="Text Box 1741"/>
        <xdr:cNvSpPr txBox="1">
          <a:spLocks noChangeArrowheads="1"/>
        </xdr:cNvSpPr>
      </xdr:nvSpPr>
      <xdr:spPr bwMode="auto">
        <a:xfrm>
          <a:off x="3619500" y="22052280"/>
          <a:ext cx="9982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68</xdr:row>
      <xdr:rowOff>0</xdr:rowOff>
    </xdr:from>
    <xdr:to>
      <xdr:col>6</xdr:col>
      <xdr:colOff>495300</xdr:colOff>
      <xdr:row>69</xdr:row>
      <xdr:rowOff>137160</xdr:rowOff>
    </xdr:to>
    <xdr:sp macro="" textlink="">
      <xdr:nvSpPr>
        <xdr:cNvPr id="2" name="Text Box 1741"/>
        <xdr:cNvSpPr txBox="1">
          <a:spLocks noChangeArrowheads="1"/>
        </xdr:cNvSpPr>
      </xdr:nvSpPr>
      <xdr:spPr bwMode="auto">
        <a:xfrm>
          <a:off x="3390900" y="19926300"/>
          <a:ext cx="10591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  <xdr:twoCellAnchor>
    <xdr:from>
      <xdr:col>4</xdr:col>
      <xdr:colOff>137160</xdr:colOff>
      <xdr:row>67</xdr:row>
      <xdr:rowOff>121920</xdr:rowOff>
    </xdr:from>
    <xdr:to>
      <xdr:col>6</xdr:col>
      <xdr:colOff>495300</xdr:colOff>
      <xdr:row>68</xdr:row>
      <xdr:rowOff>137160</xdr:rowOff>
    </xdr:to>
    <xdr:sp macro="" textlink="">
      <xdr:nvSpPr>
        <xdr:cNvPr id="3" name="Text Box 1741"/>
        <xdr:cNvSpPr txBox="1">
          <a:spLocks noChangeArrowheads="1"/>
        </xdr:cNvSpPr>
      </xdr:nvSpPr>
      <xdr:spPr bwMode="auto">
        <a:xfrm>
          <a:off x="3390900" y="19865340"/>
          <a:ext cx="1059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40</xdr:row>
      <xdr:rowOff>0</xdr:rowOff>
    </xdr:from>
    <xdr:to>
      <xdr:col>6</xdr:col>
      <xdr:colOff>495300</xdr:colOff>
      <xdr:row>41</xdr:row>
      <xdr:rowOff>137160</xdr:rowOff>
    </xdr:to>
    <xdr:sp macro="" textlink="">
      <xdr:nvSpPr>
        <xdr:cNvPr id="2" name="Text Box 1741"/>
        <xdr:cNvSpPr txBox="1">
          <a:spLocks noChangeArrowheads="1"/>
        </xdr:cNvSpPr>
      </xdr:nvSpPr>
      <xdr:spPr bwMode="auto">
        <a:xfrm>
          <a:off x="3390900" y="19476720"/>
          <a:ext cx="10591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  <xdr:twoCellAnchor>
    <xdr:from>
      <xdr:col>4</xdr:col>
      <xdr:colOff>137160</xdr:colOff>
      <xdr:row>39</xdr:row>
      <xdr:rowOff>121920</xdr:rowOff>
    </xdr:from>
    <xdr:to>
      <xdr:col>6</xdr:col>
      <xdr:colOff>495300</xdr:colOff>
      <xdr:row>40</xdr:row>
      <xdr:rowOff>137160</xdr:rowOff>
    </xdr:to>
    <xdr:sp macro="" textlink="">
      <xdr:nvSpPr>
        <xdr:cNvPr id="3" name="Text Box 1741"/>
        <xdr:cNvSpPr txBox="1">
          <a:spLocks noChangeArrowheads="1"/>
        </xdr:cNvSpPr>
      </xdr:nvSpPr>
      <xdr:spPr bwMode="auto">
        <a:xfrm>
          <a:off x="3390900" y="19415760"/>
          <a:ext cx="1059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60</xdr:row>
      <xdr:rowOff>114300</xdr:rowOff>
    </xdr:from>
    <xdr:to>
      <xdr:col>7</xdr:col>
      <xdr:colOff>0</xdr:colOff>
      <xdr:row>62</xdr:row>
      <xdr:rowOff>129540</xdr:rowOff>
    </xdr:to>
    <xdr:sp macro="" textlink="">
      <xdr:nvSpPr>
        <xdr:cNvPr id="2" name="Text Box 1741"/>
        <xdr:cNvSpPr txBox="1">
          <a:spLocks noChangeArrowheads="1"/>
        </xdr:cNvSpPr>
      </xdr:nvSpPr>
      <xdr:spPr bwMode="auto">
        <a:xfrm>
          <a:off x="3421380" y="37094160"/>
          <a:ext cx="1036320" cy="3200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66</xdr:row>
      <xdr:rowOff>121920</xdr:rowOff>
    </xdr:from>
    <xdr:to>
      <xdr:col>6</xdr:col>
      <xdr:colOff>495300</xdr:colOff>
      <xdr:row>68</xdr:row>
      <xdr:rowOff>137160</xdr:rowOff>
    </xdr:to>
    <xdr:sp macro="" textlink="">
      <xdr:nvSpPr>
        <xdr:cNvPr id="5" name="Text Box 1741"/>
        <xdr:cNvSpPr txBox="1">
          <a:spLocks noChangeArrowheads="1"/>
        </xdr:cNvSpPr>
      </xdr:nvSpPr>
      <xdr:spPr bwMode="auto">
        <a:xfrm>
          <a:off x="3375660" y="10866120"/>
          <a:ext cx="12725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D27" sqref="D27"/>
    </sheetView>
  </sheetViews>
  <sheetFormatPr defaultRowHeight="11.4"/>
  <cols>
    <col min="1" max="1" width="6.109375" style="10" customWidth="1"/>
    <col min="2" max="2" width="11.44140625" style="63" customWidth="1"/>
    <col min="3" max="3" width="36.109375" style="10" customWidth="1"/>
    <col min="4" max="4" width="15.5546875" style="63" customWidth="1"/>
    <col min="5" max="5" width="11.6640625" style="10" customWidth="1"/>
    <col min="6" max="6" width="13.33203125" style="10" customWidth="1"/>
    <col min="7" max="7" width="12.33203125" style="10" customWidth="1"/>
    <col min="8" max="8" width="12.44140625" style="10" customWidth="1"/>
    <col min="9" max="226" width="8.88671875" style="10"/>
    <col min="227" max="227" width="6.109375" style="10" customWidth="1"/>
    <col min="228" max="228" width="13.6640625" style="10" customWidth="1"/>
    <col min="229" max="229" width="11.44140625" style="10" customWidth="1"/>
    <col min="230" max="230" width="35.44140625" style="10" customWidth="1"/>
    <col min="231" max="231" width="15.5546875" style="10" customWidth="1"/>
    <col min="232" max="232" width="11.6640625" style="10" customWidth="1"/>
    <col min="233" max="233" width="13.33203125" style="10" customWidth="1"/>
    <col min="234" max="234" width="12.33203125" style="10" customWidth="1"/>
    <col min="235" max="235" width="12.44140625" style="10" customWidth="1"/>
    <col min="236" max="482" width="8.88671875" style="10"/>
    <col min="483" max="483" width="6.109375" style="10" customWidth="1"/>
    <col min="484" max="484" width="13.6640625" style="10" customWidth="1"/>
    <col min="485" max="485" width="11.44140625" style="10" customWidth="1"/>
    <col min="486" max="486" width="35.44140625" style="10" customWidth="1"/>
    <col min="487" max="487" width="15.5546875" style="10" customWidth="1"/>
    <col min="488" max="488" width="11.6640625" style="10" customWidth="1"/>
    <col min="489" max="489" width="13.33203125" style="10" customWidth="1"/>
    <col min="490" max="490" width="12.33203125" style="10" customWidth="1"/>
    <col min="491" max="491" width="12.44140625" style="10" customWidth="1"/>
    <col min="492" max="738" width="8.88671875" style="10"/>
    <col min="739" max="739" width="6.109375" style="10" customWidth="1"/>
    <col min="740" max="740" width="13.6640625" style="10" customWidth="1"/>
    <col min="741" max="741" width="11.44140625" style="10" customWidth="1"/>
    <col min="742" max="742" width="35.44140625" style="10" customWidth="1"/>
    <col min="743" max="743" width="15.5546875" style="10" customWidth="1"/>
    <col min="744" max="744" width="11.6640625" style="10" customWidth="1"/>
    <col min="745" max="745" width="13.33203125" style="10" customWidth="1"/>
    <col min="746" max="746" width="12.33203125" style="10" customWidth="1"/>
    <col min="747" max="747" width="12.44140625" style="10" customWidth="1"/>
    <col min="748" max="994" width="8.88671875" style="10"/>
    <col min="995" max="995" width="6.109375" style="10" customWidth="1"/>
    <col min="996" max="996" width="13.6640625" style="10" customWidth="1"/>
    <col min="997" max="997" width="11.44140625" style="10" customWidth="1"/>
    <col min="998" max="998" width="35.44140625" style="10" customWidth="1"/>
    <col min="999" max="999" width="15.5546875" style="10" customWidth="1"/>
    <col min="1000" max="1000" width="11.6640625" style="10" customWidth="1"/>
    <col min="1001" max="1001" width="13.33203125" style="10" customWidth="1"/>
    <col min="1002" max="1002" width="12.33203125" style="10" customWidth="1"/>
    <col min="1003" max="1003" width="12.44140625" style="10" customWidth="1"/>
    <col min="1004" max="1250" width="8.88671875" style="10"/>
    <col min="1251" max="1251" width="6.109375" style="10" customWidth="1"/>
    <col min="1252" max="1252" width="13.6640625" style="10" customWidth="1"/>
    <col min="1253" max="1253" width="11.44140625" style="10" customWidth="1"/>
    <col min="1254" max="1254" width="35.44140625" style="10" customWidth="1"/>
    <col min="1255" max="1255" width="15.5546875" style="10" customWidth="1"/>
    <col min="1256" max="1256" width="11.6640625" style="10" customWidth="1"/>
    <col min="1257" max="1257" width="13.33203125" style="10" customWidth="1"/>
    <col min="1258" max="1258" width="12.33203125" style="10" customWidth="1"/>
    <col min="1259" max="1259" width="12.44140625" style="10" customWidth="1"/>
    <col min="1260" max="1506" width="8.88671875" style="10"/>
    <col min="1507" max="1507" width="6.109375" style="10" customWidth="1"/>
    <col min="1508" max="1508" width="13.6640625" style="10" customWidth="1"/>
    <col min="1509" max="1509" width="11.44140625" style="10" customWidth="1"/>
    <col min="1510" max="1510" width="35.44140625" style="10" customWidth="1"/>
    <col min="1511" max="1511" width="15.5546875" style="10" customWidth="1"/>
    <col min="1512" max="1512" width="11.6640625" style="10" customWidth="1"/>
    <col min="1513" max="1513" width="13.33203125" style="10" customWidth="1"/>
    <col min="1514" max="1514" width="12.33203125" style="10" customWidth="1"/>
    <col min="1515" max="1515" width="12.44140625" style="10" customWidth="1"/>
    <col min="1516" max="1762" width="8.88671875" style="10"/>
    <col min="1763" max="1763" width="6.109375" style="10" customWidth="1"/>
    <col min="1764" max="1764" width="13.6640625" style="10" customWidth="1"/>
    <col min="1765" max="1765" width="11.44140625" style="10" customWidth="1"/>
    <col min="1766" max="1766" width="35.44140625" style="10" customWidth="1"/>
    <col min="1767" max="1767" width="15.5546875" style="10" customWidth="1"/>
    <col min="1768" max="1768" width="11.6640625" style="10" customWidth="1"/>
    <col min="1769" max="1769" width="13.33203125" style="10" customWidth="1"/>
    <col min="1770" max="1770" width="12.33203125" style="10" customWidth="1"/>
    <col min="1771" max="1771" width="12.44140625" style="10" customWidth="1"/>
    <col min="1772" max="2018" width="8.88671875" style="10"/>
    <col min="2019" max="2019" width="6.109375" style="10" customWidth="1"/>
    <col min="2020" max="2020" width="13.6640625" style="10" customWidth="1"/>
    <col min="2021" max="2021" width="11.44140625" style="10" customWidth="1"/>
    <col min="2022" max="2022" width="35.44140625" style="10" customWidth="1"/>
    <col min="2023" max="2023" width="15.5546875" style="10" customWidth="1"/>
    <col min="2024" max="2024" width="11.6640625" style="10" customWidth="1"/>
    <col min="2025" max="2025" width="13.33203125" style="10" customWidth="1"/>
    <col min="2026" max="2026" width="12.33203125" style="10" customWidth="1"/>
    <col min="2027" max="2027" width="12.44140625" style="10" customWidth="1"/>
    <col min="2028" max="2274" width="8.88671875" style="10"/>
    <col min="2275" max="2275" width="6.109375" style="10" customWidth="1"/>
    <col min="2276" max="2276" width="13.6640625" style="10" customWidth="1"/>
    <col min="2277" max="2277" width="11.44140625" style="10" customWidth="1"/>
    <col min="2278" max="2278" width="35.44140625" style="10" customWidth="1"/>
    <col min="2279" max="2279" width="15.5546875" style="10" customWidth="1"/>
    <col min="2280" max="2280" width="11.6640625" style="10" customWidth="1"/>
    <col min="2281" max="2281" width="13.33203125" style="10" customWidth="1"/>
    <col min="2282" max="2282" width="12.33203125" style="10" customWidth="1"/>
    <col min="2283" max="2283" width="12.44140625" style="10" customWidth="1"/>
    <col min="2284" max="2530" width="8.88671875" style="10"/>
    <col min="2531" max="2531" width="6.109375" style="10" customWidth="1"/>
    <col min="2532" max="2532" width="13.6640625" style="10" customWidth="1"/>
    <col min="2533" max="2533" width="11.44140625" style="10" customWidth="1"/>
    <col min="2534" max="2534" width="35.44140625" style="10" customWidth="1"/>
    <col min="2535" max="2535" width="15.5546875" style="10" customWidth="1"/>
    <col min="2536" max="2536" width="11.6640625" style="10" customWidth="1"/>
    <col min="2537" max="2537" width="13.33203125" style="10" customWidth="1"/>
    <col min="2538" max="2538" width="12.33203125" style="10" customWidth="1"/>
    <col min="2539" max="2539" width="12.44140625" style="10" customWidth="1"/>
    <col min="2540" max="2786" width="8.88671875" style="10"/>
    <col min="2787" max="2787" width="6.109375" style="10" customWidth="1"/>
    <col min="2788" max="2788" width="13.6640625" style="10" customWidth="1"/>
    <col min="2789" max="2789" width="11.44140625" style="10" customWidth="1"/>
    <col min="2790" max="2790" width="35.44140625" style="10" customWidth="1"/>
    <col min="2791" max="2791" width="15.5546875" style="10" customWidth="1"/>
    <col min="2792" max="2792" width="11.6640625" style="10" customWidth="1"/>
    <col min="2793" max="2793" width="13.33203125" style="10" customWidth="1"/>
    <col min="2794" max="2794" width="12.33203125" style="10" customWidth="1"/>
    <col min="2795" max="2795" width="12.44140625" style="10" customWidth="1"/>
    <col min="2796" max="3042" width="8.88671875" style="10"/>
    <col min="3043" max="3043" width="6.109375" style="10" customWidth="1"/>
    <col min="3044" max="3044" width="13.6640625" style="10" customWidth="1"/>
    <col min="3045" max="3045" width="11.44140625" style="10" customWidth="1"/>
    <col min="3046" max="3046" width="35.44140625" style="10" customWidth="1"/>
    <col min="3047" max="3047" width="15.5546875" style="10" customWidth="1"/>
    <col min="3048" max="3048" width="11.6640625" style="10" customWidth="1"/>
    <col min="3049" max="3049" width="13.33203125" style="10" customWidth="1"/>
    <col min="3050" max="3050" width="12.33203125" style="10" customWidth="1"/>
    <col min="3051" max="3051" width="12.44140625" style="10" customWidth="1"/>
    <col min="3052" max="3298" width="8.88671875" style="10"/>
    <col min="3299" max="3299" width="6.109375" style="10" customWidth="1"/>
    <col min="3300" max="3300" width="13.6640625" style="10" customWidth="1"/>
    <col min="3301" max="3301" width="11.44140625" style="10" customWidth="1"/>
    <col min="3302" max="3302" width="35.44140625" style="10" customWidth="1"/>
    <col min="3303" max="3303" width="15.5546875" style="10" customWidth="1"/>
    <col min="3304" max="3304" width="11.6640625" style="10" customWidth="1"/>
    <col min="3305" max="3305" width="13.33203125" style="10" customWidth="1"/>
    <col min="3306" max="3306" width="12.33203125" style="10" customWidth="1"/>
    <col min="3307" max="3307" width="12.44140625" style="10" customWidth="1"/>
    <col min="3308" max="3554" width="8.88671875" style="10"/>
    <col min="3555" max="3555" width="6.109375" style="10" customWidth="1"/>
    <col min="3556" max="3556" width="13.6640625" style="10" customWidth="1"/>
    <col min="3557" max="3557" width="11.44140625" style="10" customWidth="1"/>
    <col min="3558" max="3558" width="35.44140625" style="10" customWidth="1"/>
    <col min="3559" max="3559" width="15.5546875" style="10" customWidth="1"/>
    <col min="3560" max="3560" width="11.6640625" style="10" customWidth="1"/>
    <col min="3561" max="3561" width="13.33203125" style="10" customWidth="1"/>
    <col min="3562" max="3562" width="12.33203125" style="10" customWidth="1"/>
    <col min="3563" max="3563" width="12.44140625" style="10" customWidth="1"/>
    <col min="3564" max="3810" width="8.88671875" style="10"/>
    <col min="3811" max="3811" width="6.109375" style="10" customWidth="1"/>
    <col min="3812" max="3812" width="13.6640625" style="10" customWidth="1"/>
    <col min="3813" max="3813" width="11.44140625" style="10" customWidth="1"/>
    <col min="3814" max="3814" width="35.44140625" style="10" customWidth="1"/>
    <col min="3815" max="3815" width="15.5546875" style="10" customWidth="1"/>
    <col min="3816" max="3816" width="11.6640625" style="10" customWidth="1"/>
    <col min="3817" max="3817" width="13.33203125" style="10" customWidth="1"/>
    <col min="3818" max="3818" width="12.33203125" style="10" customWidth="1"/>
    <col min="3819" max="3819" width="12.44140625" style="10" customWidth="1"/>
    <col min="3820" max="4066" width="8.88671875" style="10"/>
    <col min="4067" max="4067" width="6.109375" style="10" customWidth="1"/>
    <col min="4068" max="4068" width="13.6640625" style="10" customWidth="1"/>
    <col min="4069" max="4069" width="11.44140625" style="10" customWidth="1"/>
    <col min="4070" max="4070" width="35.44140625" style="10" customWidth="1"/>
    <col min="4071" max="4071" width="15.5546875" style="10" customWidth="1"/>
    <col min="4072" max="4072" width="11.6640625" style="10" customWidth="1"/>
    <col min="4073" max="4073" width="13.33203125" style="10" customWidth="1"/>
    <col min="4074" max="4074" width="12.33203125" style="10" customWidth="1"/>
    <col min="4075" max="4075" width="12.44140625" style="10" customWidth="1"/>
    <col min="4076" max="4322" width="8.88671875" style="10"/>
    <col min="4323" max="4323" width="6.109375" style="10" customWidth="1"/>
    <col min="4324" max="4324" width="13.6640625" style="10" customWidth="1"/>
    <col min="4325" max="4325" width="11.44140625" style="10" customWidth="1"/>
    <col min="4326" max="4326" width="35.44140625" style="10" customWidth="1"/>
    <col min="4327" max="4327" width="15.5546875" style="10" customWidth="1"/>
    <col min="4328" max="4328" width="11.6640625" style="10" customWidth="1"/>
    <col min="4329" max="4329" width="13.33203125" style="10" customWidth="1"/>
    <col min="4330" max="4330" width="12.33203125" style="10" customWidth="1"/>
    <col min="4331" max="4331" width="12.44140625" style="10" customWidth="1"/>
    <col min="4332" max="4578" width="8.88671875" style="10"/>
    <col min="4579" max="4579" width="6.109375" style="10" customWidth="1"/>
    <col min="4580" max="4580" width="13.6640625" style="10" customWidth="1"/>
    <col min="4581" max="4581" width="11.44140625" style="10" customWidth="1"/>
    <col min="4582" max="4582" width="35.44140625" style="10" customWidth="1"/>
    <col min="4583" max="4583" width="15.5546875" style="10" customWidth="1"/>
    <col min="4584" max="4584" width="11.6640625" style="10" customWidth="1"/>
    <col min="4585" max="4585" width="13.33203125" style="10" customWidth="1"/>
    <col min="4586" max="4586" width="12.33203125" style="10" customWidth="1"/>
    <col min="4587" max="4587" width="12.44140625" style="10" customWidth="1"/>
    <col min="4588" max="4834" width="8.88671875" style="10"/>
    <col min="4835" max="4835" width="6.109375" style="10" customWidth="1"/>
    <col min="4836" max="4836" width="13.6640625" style="10" customWidth="1"/>
    <col min="4837" max="4837" width="11.44140625" style="10" customWidth="1"/>
    <col min="4838" max="4838" width="35.44140625" style="10" customWidth="1"/>
    <col min="4839" max="4839" width="15.5546875" style="10" customWidth="1"/>
    <col min="4840" max="4840" width="11.6640625" style="10" customWidth="1"/>
    <col min="4841" max="4841" width="13.33203125" style="10" customWidth="1"/>
    <col min="4842" max="4842" width="12.33203125" style="10" customWidth="1"/>
    <col min="4843" max="4843" width="12.44140625" style="10" customWidth="1"/>
    <col min="4844" max="5090" width="8.88671875" style="10"/>
    <col min="5091" max="5091" width="6.109375" style="10" customWidth="1"/>
    <col min="5092" max="5092" width="13.6640625" style="10" customWidth="1"/>
    <col min="5093" max="5093" width="11.44140625" style="10" customWidth="1"/>
    <col min="5094" max="5094" width="35.44140625" style="10" customWidth="1"/>
    <col min="5095" max="5095" width="15.5546875" style="10" customWidth="1"/>
    <col min="5096" max="5096" width="11.6640625" style="10" customWidth="1"/>
    <col min="5097" max="5097" width="13.33203125" style="10" customWidth="1"/>
    <col min="5098" max="5098" width="12.33203125" style="10" customWidth="1"/>
    <col min="5099" max="5099" width="12.44140625" style="10" customWidth="1"/>
    <col min="5100" max="5346" width="8.88671875" style="10"/>
    <col min="5347" max="5347" width="6.109375" style="10" customWidth="1"/>
    <col min="5348" max="5348" width="13.6640625" style="10" customWidth="1"/>
    <col min="5349" max="5349" width="11.44140625" style="10" customWidth="1"/>
    <col min="5350" max="5350" width="35.44140625" style="10" customWidth="1"/>
    <col min="5351" max="5351" width="15.5546875" style="10" customWidth="1"/>
    <col min="5352" max="5352" width="11.6640625" style="10" customWidth="1"/>
    <col min="5353" max="5353" width="13.33203125" style="10" customWidth="1"/>
    <col min="5354" max="5354" width="12.33203125" style="10" customWidth="1"/>
    <col min="5355" max="5355" width="12.44140625" style="10" customWidth="1"/>
    <col min="5356" max="5602" width="8.88671875" style="10"/>
    <col min="5603" max="5603" width="6.109375" style="10" customWidth="1"/>
    <col min="5604" max="5604" width="13.6640625" style="10" customWidth="1"/>
    <col min="5605" max="5605" width="11.44140625" style="10" customWidth="1"/>
    <col min="5606" max="5606" width="35.44140625" style="10" customWidth="1"/>
    <col min="5607" max="5607" width="15.5546875" style="10" customWidth="1"/>
    <col min="5608" max="5608" width="11.6640625" style="10" customWidth="1"/>
    <col min="5609" max="5609" width="13.33203125" style="10" customWidth="1"/>
    <col min="5610" max="5610" width="12.33203125" style="10" customWidth="1"/>
    <col min="5611" max="5611" width="12.44140625" style="10" customWidth="1"/>
    <col min="5612" max="5858" width="8.88671875" style="10"/>
    <col min="5859" max="5859" width="6.109375" style="10" customWidth="1"/>
    <col min="5860" max="5860" width="13.6640625" style="10" customWidth="1"/>
    <col min="5861" max="5861" width="11.44140625" style="10" customWidth="1"/>
    <col min="5862" max="5862" width="35.44140625" style="10" customWidth="1"/>
    <col min="5863" max="5863" width="15.5546875" style="10" customWidth="1"/>
    <col min="5864" max="5864" width="11.6640625" style="10" customWidth="1"/>
    <col min="5865" max="5865" width="13.33203125" style="10" customWidth="1"/>
    <col min="5866" max="5866" width="12.33203125" style="10" customWidth="1"/>
    <col min="5867" max="5867" width="12.44140625" style="10" customWidth="1"/>
    <col min="5868" max="6114" width="8.88671875" style="10"/>
    <col min="6115" max="6115" width="6.109375" style="10" customWidth="1"/>
    <col min="6116" max="6116" width="13.6640625" style="10" customWidth="1"/>
    <col min="6117" max="6117" width="11.44140625" style="10" customWidth="1"/>
    <col min="6118" max="6118" width="35.44140625" style="10" customWidth="1"/>
    <col min="6119" max="6119" width="15.5546875" style="10" customWidth="1"/>
    <col min="6120" max="6120" width="11.6640625" style="10" customWidth="1"/>
    <col min="6121" max="6121" width="13.33203125" style="10" customWidth="1"/>
    <col min="6122" max="6122" width="12.33203125" style="10" customWidth="1"/>
    <col min="6123" max="6123" width="12.44140625" style="10" customWidth="1"/>
    <col min="6124" max="6370" width="8.88671875" style="10"/>
    <col min="6371" max="6371" width="6.109375" style="10" customWidth="1"/>
    <col min="6372" max="6372" width="13.6640625" style="10" customWidth="1"/>
    <col min="6373" max="6373" width="11.44140625" style="10" customWidth="1"/>
    <col min="6374" max="6374" width="35.44140625" style="10" customWidth="1"/>
    <col min="6375" max="6375" width="15.5546875" style="10" customWidth="1"/>
    <col min="6376" max="6376" width="11.6640625" style="10" customWidth="1"/>
    <col min="6377" max="6377" width="13.33203125" style="10" customWidth="1"/>
    <col min="6378" max="6378" width="12.33203125" style="10" customWidth="1"/>
    <col min="6379" max="6379" width="12.44140625" style="10" customWidth="1"/>
    <col min="6380" max="6626" width="8.88671875" style="10"/>
    <col min="6627" max="6627" width="6.109375" style="10" customWidth="1"/>
    <col min="6628" max="6628" width="13.6640625" style="10" customWidth="1"/>
    <col min="6629" max="6629" width="11.44140625" style="10" customWidth="1"/>
    <col min="6630" max="6630" width="35.44140625" style="10" customWidth="1"/>
    <col min="6631" max="6631" width="15.5546875" style="10" customWidth="1"/>
    <col min="6632" max="6632" width="11.6640625" style="10" customWidth="1"/>
    <col min="6633" max="6633" width="13.33203125" style="10" customWidth="1"/>
    <col min="6634" max="6634" width="12.33203125" style="10" customWidth="1"/>
    <col min="6635" max="6635" width="12.44140625" style="10" customWidth="1"/>
    <col min="6636" max="6882" width="8.88671875" style="10"/>
    <col min="6883" max="6883" width="6.109375" style="10" customWidth="1"/>
    <col min="6884" max="6884" width="13.6640625" style="10" customWidth="1"/>
    <col min="6885" max="6885" width="11.44140625" style="10" customWidth="1"/>
    <col min="6886" max="6886" width="35.44140625" style="10" customWidth="1"/>
    <col min="6887" max="6887" width="15.5546875" style="10" customWidth="1"/>
    <col min="6888" max="6888" width="11.6640625" style="10" customWidth="1"/>
    <col min="6889" max="6889" width="13.33203125" style="10" customWidth="1"/>
    <col min="6890" max="6890" width="12.33203125" style="10" customWidth="1"/>
    <col min="6891" max="6891" width="12.44140625" style="10" customWidth="1"/>
    <col min="6892" max="7138" width="8.88671875" style="10"/>
    <col min="7139" max="7139" width="6.109375" style="10" customWidth="1"/>
    <col min="7140" max="7140" width="13.6640625" style="10" customWidth="1"/>
    <col min="7141" max="7141" width="11.44140625" style="10" customWidth="1"/>
    <col min="7142" max="7142" width="35.44140625" style="10" customWidth="1"/>
    <col min="7143" max="7143" width="15.5546875" style="10" customWidth="1"/>
    <col min="7144" max="7144" width="11.6640625" style="10" customWidth="1"/>
    <col min="7145" max="7145" width="13.33203125" style="10" customWidth="1"/>
    <col min="7146" max="7146" width="12.33203125" style="10" customWidth="1"/>
    <col min="7147" max="7147" width="12.44140625" style="10" customWidth="1"/>
    <col min="7148" max="7394" width="8.88671875" style="10"/>
    <col min="7395" max="7395" width="6.109375" style="10" customWidth="1"/>
    <col min="7396" max="7396" width="13.6640625" style="10" customWidth="1"/>
    <col min="7397" max="7397" width="11.44140625" style="10" customWidth="1"/>
    <col min="7398" max="7398" width="35.44140625" style="10" customWidth="1"/>
    <col min="7399" max="7399" width="15.5546875" style="10" customWidth="1"/>
    <col min="7400" max="7400" width="11.6640625" style="10" customWidth="1"/>
    <col min="7401" max="7401" width="13.33203125" style="10" customWidth="1"/>
    <col min="7402" max="7402" width="12.33203125" style="10" customWidth="1"/>
    <col min="7403" max="7403" width="12.44140625" style="10" customWidth="1"/>
    <col min="7404" max="7650" width="8.88671875" style="10"/>
    <col min="7651" max="7651" width="6.109375" style="10" customWidth="1"/>
    <col min="7652" max="7652" width="13.6640625" style="10" customWidth="1"/>
    <col min="7653" max="7653" width="11.44140625" style="10" customWidth="1"/>
    <col min="7654" max="7654" width="35.44140625" style="10" customWidth="1"/>
    <col min="7655" max="7655" width="15.5546875" style="10" customWidth="1"/>
    <col min="7656" max="7656" width="11.6640625" style="10" customWidth="1"/>
    <col min="7657" max="7657" width="13.33203125" style="10" customWidth="1"/>
    <col min="7658" max="7658" width="12.33203125" style="10" customWidth="1"/>
    <col min="7659" max="7659" width="12.44140625" style="10" customWidth="1"/>
    <col min="7660" max="7906" width="8.88671875" style="10"/>
    <col min="7907" max="7907" width="6.109375" style="10" customWidth="1"/>
    <col min="7908" max="7908" width="13.6640625" style="10" customWidth="1"/>
    <col min="7909" max="7909" width="11.44140625" style="10" customWidth="1"/>
    <col min="7910" max="7910" width="35.44140625" style="10" customWidth="1"/>
    <col min="7911" max="7911" width="15.5546875" style="10" customWidth="1"/>
    <col min="7912" max="7912" width="11.6640625" style="10" customWidth="1"/>
    <col min="7913" max="7913" width="13.33203125" style="10" customWidth="1"/>
    <col min="7914" max="7914" width="12.33203125" style="10" customWidth="1"/>
    <col min="7915" max="7915" width="12.44140625" style="10" customWidth="1"/>
    <col min="7916" max="8162" width="8.88671875" style="10"/>
    <col min="8163" max="8163" width="6.109375" style="10" customWidth="1"/>
    <col min="8164" max="8164" width="13.6640625" style="10" customWidth="1"/>
    <col min="8165" max="8165" width="11.44140625" style="10" customWidth="1"/>
    <col min="8166" max="8166" width="35.44140625" style="10" customWidth="1"/>
    <col min="8167" max="8167" width="15.5546875" style="10" customWidth="1"/>
    <col min="8168" max="8168" width="11.6640625" style="10" customWidth="1"/>
    <col min="8169" max="8169" width="13.33203125" style="10" customWidth="1"/>
    <col min="8170" max="8170" width="12.33203125" style="10" customWidth="1"/>
    <col min="8171" max="8171" width="12.44140625" style="10" customWidth="1"/>
    <col min="8172" max="8418" width="8.88671875" style="10"/>
    <col min="8419" max="8419" width="6.109375" style="10" customWidth="1"/>
    <col min="8420" max="8420" width="13.6640625" style="10" customWidth="1"/>
    <col min="8421" max="8421" width="11.44140625" style="10" customWidth="1"/>
    <col min="8422" max="8422" width="35.44140625" style="10" customWidth="1"/>
    <col min="8423" max="8423" width="15.5546875" style="10" customWidth="1"/>
    <col min="8424" max="8424" width="11.6640625" style="10" customWidth="1"/>
    <col min="8425" max="8425" width="13.33203125" style="10" customWidth="1"/>
    <col min="8426" max="8426" width="12.33203125" style="10" customWidth="1"/>
    <col min="8427" max="8427" width="12.44140625" style="10" customWidth="1"/>
    <col min="8428" max="8674" width="8.88671875" style="10"/>
    <col min="8675" max="8675" width="6.109375" style="10" customWidth="1"/>
    <col min="8676" max="8676" width="13.6640625" style="10" customWidth="1"/>
    <col min="8677" max="8677" width="11.44140625" style="10" customWidth="1"/>
    <col min="8678" max="8678" width="35.44140625" style="10" customWidth="1"/>
    <col min="8679" max="8679" width="15.5546875" style="10" customWidth="1"/>
    <col min="8680" max="8680" width="11.6640625" style="10" customWidth="1"/>
    <col min="8681" max="8681" width="13.33203125" style="10" customWidth="1"/>
    <col min="8682" max="8682" width="12.33203125" style="10" customWidth="1"/>
    <col min="8683" max="8683" width="12.44140625" style="10" customWidth="1"/>
    <col min="8684" max="8930" width="8.88671875" style="10"/>
    <col min="8931" max="8931" width="6.109375" style="10" customWidth="1"/>
    <col min="8932" max="8932" width="13.6640625" style="10" customWidth="1"/>
    <col min="8933" max="8933" width="11.44140625" style="10" customWidth="1"/>
    <col min="8934" max="8934" width="35.44140625" style="10" customWidth="1"/>
    <col min="8935" max="8935" width="15.5546875" style="10" customWidth="1"/>
    <col min="8936" max="8936" width="11.6640625" style="10" customWidth="1"/>
    <col min="8937" max="8937" width="13.33203125" style="10" customWidth="1"/>
    <col min="8938" max="8938" width="12.33203125" style="10" customWidth="1"/>
    <col min="8939" max="8939" width="12.44140625" style="10" customWidth="1"/>
    <col min="8940" max="9186" width="8.88671875" style="10"/>
    <col min="9187" max="9187" width="6.109375" style="10" customWidth="1"/>
    <col min="9188" max="9188" width="13.6640625" style="10" customWidth="1"/>
    <col min="9189" max="9189" width="11.44140625" style="10" customWidth="1"/>
    <col min="9190" max="9190" width="35.44140625" style="10" customWidth="1"/>
    <col min="9191" max="9191" width="15.5546875" style="10" customWidth="1"/>
    <col min="9192" max="9192" width="11.6640625" style="10" customWidth="1"/>
    <col min="9193" max="9193" width="13.33203125" style="10" customWidth="1"/>
    <col min="9194" max="9194" width="12.33203125" style="10" customWidth="1"/>
    <col min="9195" max="9195" width="12.44140625" style="10" customWidth="1"/>
    <col min="9196" max="9442" width="8.88671875" style="10"/>
    <col min="9443" max="9443" width="6.109375" style="10" customWidth="1"/>
    <col min="9444" max="9444" width="13.6640625" style="10" customWidth="1"/>
    <col min="9445" max="9445" width="11.44140625" style="10" customWidth="1"/>
    <col min="9446" max="9446" width="35.44140625" style="10" customWidth="1"/>
    <col min="9447" max="9447" width="15.5546875" style="10" customWidth="1"/>
    <col min="9448" max="9448" width="11.6640625" style="10" customWidth="1"/>
    <col min="9449" max="9449" width="13.33203125" style="10" customWidth="1"/>
    <col min="9450" max="9450" width="12.33203125" style="10" customWidth="1"/>
    <col min="9451" max="9451" width="12.44140625" style="10" customWidth="1"/>
    <col min="9452" max="9698" width="8.88671875" style="10"/>
    <col min="9699" max="9699" width="6.109375" style="10" customWidth="1"/>
    <col min="9700" max="9700" width="13.6640625" style="10" customWidth="1"/>
    <col min="9701" max="9701" width="11.44140625" style="10" customWidth="1"/>
    <col min="9702" max="9702" width="35.44140625" style="10" customWidth="1"/>
    <col min="9703" max="9703" width="15.5546875" style="10" customWidth="1"/>
    <col min="9704" max="9704" width="11.6640625" style="10" customWidth="1"/>
    <col min="9705" max="9705" width="13.33203125" style="10" customWidth="1"/>
    <col min="9706" max="9706" width="12.33203125" style="10" customWidth="1"/>
    <col min="9707" max="9707" width="12.44140625" style="10" customWidth="1"/>
    <col min="9708" max="9954" width="8.88671875" style="10"/>
    <col min="9955" max="9955" width="6.109375" style="10" customWidth="1"/>
    <col min="9956" max="9956" width="13.6640625" style="10" customWidth="1"/>
    <col min="9957" max="9957" width="11.44140625" style="10" customWidth="1"/>
    <col min="9958" max="9958" width="35.44140625" style="10" customWidth="1"/>
    <col min="9959" max="9959" width="15.5546875" style="10" customWidth="1"/>
    <col min="9960" max="9960" width="11.6640625" style="10" customWidth="1"/>
    <col min="9961" max="9961" width="13.33203125" style="10" customWidth="1"/>
    <col min="9962" max="9962" width="12.33203125" style="10" customWidth="1"/>
    <col min="9963" max="9963" width="12.44140625" style="10" customWidth="1"/>
    <col min="9964" max="10210" width="8.88671875" style="10"/>
    <col min="10211" max="10211" width="6.109375" style="10" customWidth="1"/>
    <col min="10212" max="10212" width="13.6640625" style="10" customWidth="1"/>
    <col min="10213" max="10213" width="11.44140625" style="10" customWidth="1"/>
    <col min="10214" max="10214" width="35.44140625" style="10" customWidth="1"/>
    <col min="10215" max="10215" width="15.5546875" style="10" customWidth="1"/>
    <col min="10216" max="10216" width="11.6640625" style="10" customWidth="1"/>
    <col min="10217" max="10217" width="13.33203125" style="10" customWidth="1"/>
    <col min="10218" max="10218" width="12.33203125" style="10" customWidth="1"/>
    <col min="10219" max="10219" width="12.44140625" style="10" customWidth="1"/>
    <col min="10220" max="10466" width="8.88671875" style="10"/>
    <col min="10467" max="10467" width="6.109375" style="10" customWidth="1"/>
    <col min="10468" max="10468" width="13.6640625" style="10" customWidth="1"/>
    <col min="10469" max="10469" width="11.44140625" style="10" customWidth="1"/>
    <col min="10470" max="10470" width="35.44140625" style="10" customWidth="1"/>
    <col min="10471" max="10471" width="15.5546875" style="10" customWidth="1"/>
    <col min="10472" max="10472" width="11.6640625" style="10" customWidth="1"/>
    <col min="10473" max="10473" width="13.33203125" style="10" customWidth="1"/>
    <col min="10474" max="10474" width="12.33203125" style="10" customWidth="1"/>
    <col min="10475" max="10475" width="12.44140625" style="10" customWidth="1"/>
    <col min="10476" max="10722" width="8.88671875" style="10"/>
    <col min="10723" max="10723" width="6.109375" style="10" customWidth="1"/>
    <col min="10724" max="10724" width="13.6640625" style="10" customWidth="1"/>
    <col min="10725" max="10725" width="11.44140625" style="10" customWidth="1"/>
    <col min="10726" max="10726" width="35.44140625" style="10" customWidth="1"/>
    <col min="10727" max="10727" width="15.5546875" style="10" customWidth="1"/>
    <col min="10728" max="10728" width="11.6640625" style="10" customWidth="1"/>
    <col min="10729" max="10729" width="13.33203125" style="10" customWidth="1"/>
    <col min="10730" max="10730" width="12.33203125" style="10" customWidth="1"/>
    <col min="10731" max="10731" width="12.44140625" style="10" customWidth="1"/>
    <col min="10732" max="10978" width="8.88671875" style="10"/>
    <col min="10979" max="10979" width="6.109375" style="10" customWidth="1"/>
    <col min="10980" max="10980" width="13.6640625" style="10" customWidth="1"/>
    <col min="10981" max="10981" width="11.44140625" style="10" customWidth="1"/>
    <col min="10982" max="10982" width="35.44140625" style="10" customWidth="1"/>
    <col min="10983" max="10983" width="15.5546875" style="10" customWidth="1"/>
    <col min="10984" max="10984" width="11.6640625" style="10" customWidth="1"/>
    <col min="10985" max="10985" width="13.33203125" style="10" customWidth="1"/>
    <col min="10986" max="10986" width="12.33203125" style="10" customWidth="1"/>
    <col min="10987" max="10987" width="12.44140625" style="10" customWidth="1"/>
    <col min="10988" max="11234" width="8.88671875" style="10"/>
    <col min="11235" max="11235" width="6.109375" style="10" customWidth="1"/>
    <col min="11236" max="11236" width="13.6640625" style="10" customWidth="1"/>
    <col min="11237" max="11237" width="11.44140625" style="10" customWidth="1"/>
    <col min="11238" max="11238" width="35.44140625" style="10" customWidth="1"/>
    <col min="11239" max="11239" width="15.5546875" style="10" customWidth="1"/>
    <col min="11240" max="11240" width="11.6640625" style="10" customWidth="1"/>
    <col min="11241" max="11241" width="13.33203125" style="10" customWidth="1"/>
    <col min="11242" max="11242" width="12.33203125" style="10" customWidth="1"/>
    <col min="11243" max="11243" width="12.44140625" style="10" customWidth="1"/>
    <col min="11244" max="11490" width="8.88671875" style="10"/>
    <col min="11491" max="11491" width="6.109375" style="10" customWidth="1"/>
    <col min="11492" max="11492" width="13.6640625" style="10" customWidth="1"/>
    <col min="11493" max="11493" width="11.44140625" style="10" customWidth="1"/>
    <col min="11494" max="11494" width="35.44140625" style="10" customWidth="1"/>
    <col min="11495" max="11495" width="15.5546875" style="10" customWidth="1"/>
    <col min="11496" max="11496" width="11.6640625" style="10" customWidth="1"/>
    <col min="11497" max="11497" width="13.33203125" style="10" customWidth="1"/>
    <col min="11498" max="11498" width="12.33203125" style="10" customWidth="1"/>
    <col min="11499" max="11499" width="12.44140625" style="10" customWidth="1"/>
    <col min="11500" max="11746" width="8.88671875" style="10"/>
    <col min="11747" max="11747" width="6.109375" style="10" customWidth="1"/>
    <col min="11748" max="11748" width="13.6640625" style="10" customWidth="1"/>
    <col min="11749" max="11749" width="11.44140625" style="10" customWidth="1"/>
    <col min="11750" max="11750" width="35.44140625" style="10" customWidth="1"/>
    <col min="11751" max="11751" width="15.5546875" style="10" customWidth="1"/>
    <col min="11752" max="11752" width="11.6640625" style="10" customWidth="1"/>
    <col min="11753" max="11753" width="13.33203125" style="10" customWidth="1"/>
    <col min="11754" max="11754" width="12.33203125" style="10" customWidth="1"/>
    <col min="11755" max="11755" width="12.44140625" style="10" customWidth="1"/>
    <col min="11756" max="12002" width="8.88671875" style="10"/>
    <col min="12003" max="12003" width="6.109375" style="10" customWidth="1"/>
    <col min="12004" max="12004" width="13.6640625" style="10" customWidth="1"/>
    <col min="12005" max="12005" width="11.44140625" style="10" customWidth="1"/>
    <col min="12006" max="12006" width="35.44140625" style="10" customWidth="1"/>
    <col min="12007" max="12007" width="15.5546875" style="10" customWidth="1"/>
    <col min="12008" max="12008" width="11.6640625" style="10" customWidth="1"/>
    <col min="12009" max="12009" width="13.33203125" style="10" customWidth="1"/>
    <col min="12010" max="12010" width="12.33203125" style="10" customWidth="1"/>
    <col min="12011" max="12011" width="12.44140625" style="10" customWidth="1"/>
    <col min="12012" max="12258" width="8.88671875" style="10"/>
    <col min="12259" max="12259" width="6.109375" style="10" customWidth="1"/>
    <col min="12260" max="12260" width="13.6640625" style="10" customWidth="1"/>
    <col min="12261" max="12261" width="11.44140625" style="10" customWidth="1"/>
    <col min="12262" max="12262" width="35.44140625" style="10" customWidth="1"/>
    <col min="12263" max="12263" width="15.5546875" style="10" customWidth="1"/>
    <col min="12264" max="12264" width="11.6640625" style="10" customWidth="1"/>
    <col min="12265" max="12265" width="13.33203125" style="10" customWidth="1"/>
    <col min="12266" max="12266" width="12.33203125" style="10" customWidth="1"/>
    <col min="12267" max="12267" width="12.44140625" style="10" customWidth="1"/>
    <col min="12268" max="12514" width="8.88671875" style="10"/>
    <col min="12515" max="12515" width="6.109375" style="10" customWidth="1"/>
    <col min="12516" max="12516" width="13.6640625" style="10" customWidth="1"/>
    <col min="12517" max="12517" width="11.44140625" style="10" customWidth="1"/>
    <col min="12518" max="12518" width="35.44140625" style="10" customWidth="1"/>
    <col min="12519" max="12519" width="15.5546875" style="10" customWidth="1"/>
    <col min="12520" max="12520" width="11.6640625" style="10" customWidth="1"/>
    <col min="12521" max="12521" width="13.33203125" style="10" customWidth="1"/>
    <col min="12522" max="12522" width="12.33203125" style="10" customWidth="1"/>
    <col min="12523" max="12523" width="12.44140625" style="10" customWidth="1"/>
    <col min="12524" max="12770" width="8.88671875" style="10"/>
    <col min="12771" max="12771" width="6.109375" style="10" customWidth="1"/>
    <col min="12772" max="12772" width="13.6640625" style="10" customWidth="1"/>
    <col min="12773" max="12773" width="11.44140625" style="10" customWidth="1"/>
    <col min="12774" max="12774" width="35.44140625" style="10" customWidth="1"/>
    <col min="12775" max="12775" width="15.5546875" style="10" customWidth="1"/>
    <col min="12776" max="12776" width="11.6640625" style="10" customWidth="1"/>
    <col min="12777" max="12777" width="13.33203125" style="10" customWidth="1"/>
    <col min="12778" max="12778" width="12.33203125" style="10" customWidth="1"/>
    <col min="12779" max="12779" width="12.44140625" style="10" customWidth="1"/>
    <col min="12780" max="13026" width="8.88671875" style="10"/>
    <col min="13027" max="13027" width="6.109375" style="10" customWidth="1"/>
    <col min="13028" max="13028" width="13.6640625" style="10" customWidth="1"/>
    <col min="13029" max="13029" width="11.44140625" style="10" customWidth="1"/>
    <col min="13030" max="13030" width="35.44140625" style="10" customWidth="1"/>
    <col min="13031" max="13031" width="15.5546875" style="10" customWidth="1"/>
    <col min="13032" max="13032" width="11.6640625" style="10" customWidth="1"/>
    <col min="13033" max="13033" width="13.33203125" style="10" customWidth="1"/>
    <col min="13034" max="13034" width="12.33203125" style="10" customWidth="1"/>
    <col min="13035" max="13035" width="12.44140625" style="10" customWidth="1"/>
    <col min="13036" max="13282" width="8.88671875" style="10"/>
    <col min="13283" max="13283" width="6.109375" style="10" customWidth="1"/>
    <col min="13284" max="13284" width="13.6640625" style="10" customWidth="1"/>
    <col min="13285" max="13285" width="11.44140625" style="10" customWidth="1"/>
    <col min="13286" max="13286" width="35.44140625" style="10" customWidth="1"/>
    <col min="13287" max="13287" width="15.5546875" style="10" customWidth="1"/>
    <col min="13288" max="13288" width="11.6640625" style="10" customWidth="1"/>
    <col min="13289" max="13289" width="13.33203125" style="10" customWidth="1"/>
    <col min="13290" max="13290" width="12.33203125" style="10" customWidth="1"/>
    <col min="13291" max="13291" width="12.44140625" style="10" customWidth="1"/>
    <col min="13292" max="13538" width="8.88671875" style="10"/>
    <col min="13539" max="13539" width="6.109375" style="10" customWidth="1"/>
    <col min="13540" max="13540" width="13.6640625" style="10" customWidth="1"/>
    <col min="13541" max="13541" width="11.44140625" style="10" customWidth="1"/>
    <col min="13542" max="13542" width="35.44140625" style="10" customWidth="1"/>
    <col min="13543" max="13543" width="15.5546875" style="10" customWidth="1"/>
    <col min="13544" max="13544" width="11.6640625" style="10" customWidth="1"/>
    <col min="13545" max="13545" width="13.33203125" style="10" customWidth="1"/>
    <col min="13546" max="13546" width="12.33203125" style="10" customWidth="1"/>
    <col min="13547" max="13547" width="12.44140625" style="10" customWidth="1"/>
    <col min="13548" max="13794" width="8.88671875" style="10"/>
    <col min="13795" max="13795" width="6.109375" style="10" customWidth="1"/>
    <col min="13796" max="13796" width="13.6640625" style="10" customWidth="1"/>
    <col min="13797" max="13797" width="11.44140625" style="10" customWidth="1"/>
    <col min="13798" max="13798" width="35.44140625" style="10" customWidth="1"/>
    <col min="13799" max="13799" width="15.5546875" style="10" customWidth="1"/>
    <col min="13800" max="13800" width="11.6640625" style="10" customWidth="1"/>
    <col min="13801" max="13801" width="13.33203125" style="10" customWidth="1"/>
    <col min="13802" max="13802" width="12.33203125" style="10" customWidth="1"/>
    <col min="13803" max="13803" width="12.44140625" style="10" customWidth="1"/>
    <col min="13804" max="14050" width="8.88671875" style="10"/>
    <col min="14051" max="14051" width="6.109375" style="10" customWidth="1"/>
    <col min="14052" max="14052" width="13.6640625" style="10" customWidth="1"/>
    <col min="14053" max="14053" width="11.44140625" style="10" customWidth="1"/>
    <col min="14054" max="14054" width="35.44140625" style="10" customWidth="1"/>
    <col min="14055" max="14055" width="15.5546875" style="10" customWidth="1"/>
    <col min="14056" max="14056" width="11.6640625" style="10" customWidth="1"/>
    <col min="14057" max="14057" width="13.33203125" style="10" customWidth="1"/>
    <col min="14058" max="14058" width="12.33203125" style="10" customWidth="1"/>
    <col min="14059" max="14059" width="12.44140625" style="10" customWidth="1"/>
    <col min="14060" max="14306" width="8.88671875" style="10"/>
    <col min="14307" max="14307" width="6.109375" style="10" customWidth="1"/>
    <col min="14308" max="14308" width="13.6640625" style="10" customWidth="1"/>
    <col min="14309" max="14309" width="11.44140625" style="10" customWidth="1"/>
    <col min="14310" max="14310" width="35.44140625" style="10" customWidth="1"/>
    <col min="14311" max="14311" width="15.5546875" style="10" customWidth="1"/>
    <col min="14312" max="14312" width="11.6640625" style="10" customWidth="1"/>
    <col min="14313" max="14313" width="13.33203125" style="10" customWidth="1"/>
    <col min="14314" max="14314" width="12.33203125" style="10" customWidth="1"/>
    <col min="14315" max="14315" width="12.44140625" style="10" customWidth="1"/>
    <col min="14316" max="14562" width="8.88671875" style="10"/>
    <col min="14563" max="14563" width="6.109375" style="10" customWidth="1"/>
    <col min="14564" max="14564" width="13.6640625" style="10" customWidth="1"/>
    <col min="14565" max="14565" width="11.44140625" style="10" customWidth="1"/>
    <col min="14566" max="14566" width="35.44140625" style="10" customWidth="1"/>
    <col min="14567" max="14567" width="15.5546875" style="10" customWidth="1"/>
    <col min="14568" max="14568" width="11.6640625" style="10" customWidth="1"/>
    <col min="14569" max="14569" width="13.33203125" style="10" customWidth="1"/>
    <col min="14570" max="14570" width="12.33203125" style="10" customWidth="1"/>
    <col min="14571" max="14571" width="12.44140625" style="10" customWidth="1"/>
    <col min="14572" max="14818" width="8.88671875" style="10"/>
    <col min="14819" max="14819" width="6.109375" style="10" customWidth="1"/>
    <col min="14820" max="14820" width="13.6640625" style="10" customWidth="1"/>
    <col min="14821" max="14821" width="11.44140625" style="10" customWidth="1"/>
    <col min="14822" max="14822" width="35.44140625" style="10" customWidth="1"/>
    <col min="14823" max="14823" width="15.5546875" style="10" customWidth="1"/>
    <col min="14824" max="14824" width="11.6640625" style="10" customWidth="1"/>
    <col min="14825" max="14825" width="13.33203125" style="10" customWidth="1"/>
    <col min="14826" max="14826" width="12.33203125" style="10" customWidth="1"/>
    <col min="14827" max="14827" width="12.44140625" style="10" customWidth="1"/>
    <col min="14828" max="15074" width="8.88671875" style="10"/>
    <col min="15075" max="15075" width="6.109375" style="10" customWidth="1"/>
    <col min="15076" max="15076" width="13.6640625" style="10" customWidth="1"/>
    <col min="15077" max="15077" width="11.44140625" style="10" customWidth="1"/>
    <col min="15078" max="15078" width="35.44140625" style="10" customWidth="1"/>
    <col min="15079" max="15079" width="15.5546875" style="10" customWidth="1"/>
    <col min="15080" max="15080" width="11.6640625" style="10" customWidth="1"/>
    <col min="15081" max="15081" width="13.33203125" style="10" customWidth="1"/>
    <col min="15082" max="15082" width="12.33203125" style="10" customWidth="1"/>
    <col min="15083" max="15083" width="12.44140625" style="10" customWidth="1"/>
    <col min="15084" max="15330" width="8.88671875" style="10"/>
    <col min="15331" max="15331" width="6.109375" style="10" customWidth="1"/>
    <col min="15332" max="15332" width="13.6640625" style="10" customWidth="1"/>
    <col min="15333" max="15333" width="11.44140625" style="10" customWidth="1"/>
    <col min="15334" max="15334" width="35.44140625" style="10" customWidth="1"/>
    <col min="15335" max="15335" width="15.5546875" style="10" customWidth="1"/>
    <col min="15336" max="15336" width="11.6640625" style="10" customWidth="1"/>
    <col min="15337" max="15337" width="13.33203125" style="10" customWidth="1"/>
    <col min="15338" max="15338" width="12.33203125" style="10" customWidth="1"/>
    <col min="15339" max="15339" width="12.44140625" style="10" customWidth="1"/>
    <col min="15340" max="15586" width="8.88671875" style="10"/>
    <col min="15587" max="15587" width="6.109375" style="10" customWidth="1"/>
    <col min="15588" max="15588" width="13.6640625" style="10" customWidth="1"/>
    <col min="15589" max="15589" width="11.44140625" style="10" customWidth="1"/>
    <col min="15590" max="15590" width="35.44140625" style="10" customWidth="1"/>
    <col min="15591" max="15591" width="15.5546875" style="10" customWidth="1"/>
    <col min="15592" max="15592" width="11.6640625" style="10" customWidth="1"/>
    <col min="15593" max="15593" width="13.33203125" style="10" customWidth="1"/>
    <col min="15594" max="15594" width="12.33203125" style="10" customWidth="1"/>
    <col min="15595" max="15595" width="12.44140625" style="10" customWidth="1"/>
    <col min="15596" max="15842" width="8.88671875" style="10"/>
    <col min="15843" max="15843" width="6.109375" style="10" customWidth="1"/>
    <col min="15844" max="15844" width="13.6640625" style="10" customWidth="1"/>
    <col min="15845" max="15845" width="11.44140625" style="10" customWidth="1"/>
    <col min="15846" max="15846" width="35.44140625" style="10" customWidth="1"/>
    <col min="15847" max="15847" width="15.5546875" style="10" customWidth="1"/>
    <col min="15848" max="15848" width="11.6640625" style="10" customWidth="1"/>
    <col min="15849" max="15849" width="13.33203125" style="10" customWidth="1"/>
    <col min="15850" max="15850" width="12.33203125" style="10" customWidth="1"/>
    <col min="15851" max="15851" width="12.44140625" style="10" customWidth="1"/>
    <col min="15852" max="16098" width="8.88671875" style="10"/>
    <col min="16099" max="16099" width="6.109375" style="10" customWidth="1"/>
    <col min="16100" max="16100" width="13.6640625" style="10" customWidth="1"/>
    <col min="16101" max="16101" width="11.44140625" style="10" customWidth="1"/>
    <col min="16102" max="16102" width="35.44140625" style="10" customWidth="1"/>
    <col min="16103" max="16103" width="15.5546875" style="10" customWidth="1"/>
    <col min="16104" max="16104" width="11.6640625" style="10" customWidth="1"/>
    <col min="16105" max="16105" width="13.33203125" style="10" customWidth="1"/>
    <col min="16106" max="16106" width="12.33203125" style="10" customWidth="1"/>
    <col min="16107" max="16107" width="12.44140625" style="10" customWidth="1"/>
    <col min="16108" max="16354" width="8.88671875" style="10"/>
    <col min="16355" max="16384" width="9.109375" style="10" customWidth="1"/>
  </cols>
  <sheetData>
    <row r="1" spans="1:8" s="1" customFormat="1" ht="15.6">
      <c r="A1" s="414" t="s">
        <v>70</v>
      </c>
      <c r="B1" s="414"/>
      <c r="C1" s="414"/>
      <c r="D1" s="414"/>
      <c r="E1" s="414"/>
      <c r="F1" s="414"/>
      <c r="G1" s="414"/>
    </row>
    <row r="2" spans="1:8" s="1" customFormat="1" ht="26.4" customHeight="1">
      <c r="A2" s="416" t="s">
        <v>90</v>
      </c>
      <c r="B2" s="416"/>
      <c r="C2" s="416"/>
      <c r="D2" s="416"/>
      <c r="E2" s="416"/>
      <c r="F2" s="416"/>
      <c r="G2" s="416"/>
      <c r="H2" s="416"/>
    </row>
    <row r="3" spans="1:8" s="1" customFormat="1">
      <c r="A3" s="415"/>
      <c r="B3" s="415"/>
      <c r="C3" s="415"/>
      <c r="D3" s="415"/>
      <c r="E3" s="415"/>
      <c r="F3" s="415"/>
      <c r="G3" s="415"/>
    </row>
    <row r="4" spans="1:8" s="1" customFormat="1">
      <c r="B4" s="413"/>
      <c r="C4" s="413"/>
      <c r="D4" s="413"/>
      <c r="E4" s="413"/>
      <c r="F4" s="8"/>
    </row>
    <row r="5" spans="1:8" s="1" customFormat="1">
      <c r="B5" s="413"/>
      <c r="C5" s="413"/>
      <c r="D5" s="413"/>
      <c r="E5" s="413"/>
      <c r="F5" s="8"/>
    </row>
    <row r="6" spans="1:8" s="1" customFormat="1" ht="12" thickBot="1">
      <c r="B6" s="413"/>
      <c r="C6" s="413"/>
      <c r="D6" s="413"/>
      <c r="E6" s="413"/>
      <c r="F6" s="413"/>
    </row>
    <row r="7" spans="1:8" ht="11.4" customHeight="1">
      <c r="A7" s="420" t="s">
        <v>32</v>
      </c>
      <c r="B7" s="420" t="s">
        <v>33</v>
      </c>
      <c r="C7" s="422" t="s">
        <v>34</v>
      </c>
      <c r="D7" s="424" t="s">
        <v>56</v>
      </c>
      <c r="E7" s="417" t="s">
        <v>35</v>
      </c>
      <c r="F7" s="417"/>
      <c r="G7" s="417"/>
      <c r="H7" s="418" t="s">
        <v>36</v>
      </c>
    </row>
    <row r="8" spans="1:8" s="45" customFormat="1" ht="23.4" thickBot="1">
      <c r="A8" s="421"/>
      <c r="B8" s="421"/>
      <c r="C8" s="423"/>
      <c r="D8" s="419"/>
      <c r="E8" s="42" t="s">
        <v>49</v>
      </c>
      <c r="F8" s="43" t="s">
        <v>50</v>
      </c>
      <c r="G8" s="44" t="s">
        <v>57</v>
      </c>
      <c r="H8" s="419"/>
    </row>
    <row r="9" spans="1:8" s="45" customFormat="1">
      <c r="A9" s="167">
        <v>1</v>
      </c>
      <c r="B9" s="48" t="s">
        <v>84</v>
      </c>
      <c r="C9" s="293" t="s">
        <v>235</v>
      </c>
      <c r="D9" s="300"/>
      <c r="E9" s="252"/>
      <c r="F9" s="253"/>
      <c r="G9" s="254"/>
      <c r="H9" s="251"/>
    </row>
    <row r="10" spans="1:8" ht="22.8">
      <c r="A10" s="46">
        <v>2</v>
      </c>
      <c r="B10" s="48" t="s">
        <v>37</v>
      </c>
      <c r="C10" s="294" t="s">
        <v>335</v>
      </c>
      <c r="D10" s="301"/>
      <c r="E10" s="71"/>
      <c r="F10" s="4"/>
      <c r="G10" s="5"/>
      <c r="H10" s="242"/>
    </row>
    <row r="11" spans="1:8">
      <c r="A11" s="48">
        <v>3</v>
      </c>
      <c r="B11" s="48" t="s">
        <v>38</v>
      </c>
      <c r="C11" s="295" t="s">
        <v>236</v>
      </c>
      <c r="D11" s="302"/>
      <c r="E11" s="50"/>
      <c r="F11" s="37"/>
      <c r="G11" s="38"/>
      <c r="H11" s="49"/>
    </row>
    <row r="12" spans="1:8">
      <c r="A12" s="48">
        <v>4</v>
      </c>
      <c r="B12" s="48" t="s">
        <v>85</v>
      </c>
      <c r="C12" s="295" t="s">
        <v>237</v>
      </c>
      <c r="D12" s="302"/>
      <c r="E12" s="50"/>
      <c r="F12" s="37"/>
      <c r="G12" s="38"/>
      <c r="H12" s="49"/>
    </row>
    <row r="13" spans="1:8">
      <c r="A13" s="46">
        <v>5</v>
      </c>
      <c r="B13" s="48" t="s">
        <v>86</v>
      </c>
      <c r="C13" s="295" t="s">
        <v>92</v>
      </c>
      <c r="D13" s="302"/>
      <c r="E13" s="50"/>
      <c r="F13" s="37"/>
      <c r="G13" s="38"/>
      <c r="H13" s="49"/>
    </row>
    <row r="14" spans="1:8">
      <c r="A14" s="46">
        <v>6</v>
      </c>
      <c r="B14" s="48" t="s">
        <v>238</v>
      </c>
      <c r="C14" s="295" t="s">
        <v>227</v>
      </c>
      <c r="D14" s="302"/>
      <c r="E14" s="50"/>
      <c r="F14" s="37"/>
      <c r="G14" s="38"/>
      <c r="H14" s="49"/>
    </row>
    <row r="15" spans="1:8">
      <c r="A15" s="46">
        <v>7</v>
      </c>
      <c r="B15" s="48" t="s">
        <v>240</v>
      </c>
      <c r="C15" s="295" t="s">
        <v>239</v>
      </c>
      <c r="D15" s="302"/>
      <c r="E15" s="50"/>
      <c r="F15" s="37"/>
      <c r="G15" s="38"/>
      <c r="H15" s="49"/>
    </row>
    <row r="16" spans="1:8">
      <c r="A16" s="46">
        <v>8</v>
      </c>
      <c r="B16" s="48" t="s">
        <v>241</v>
      </c>
      <c r="C16" s="295" t="s">
        <v>39</v>
      </c>
      <c r="D16" s="302"/>
      <c r="E16" s="50"/>
      <c r="F16" s="37"/>
      <c r="G16" s="38"/>
      <c r="H16" s="49"/>
    </row>
    <row r="17" spans="1:8">
      <c r="A17" s="46">
        <v>9</v>
      </c>
      <c r="B17" s="48" t="s">
        <v>242</v>
      </c>
      <c r="C17" s="295" t="s">
        <v>40</v>
      </c>
      <c r="D17" s="302"/>
      <c r="E17" s="50"/>
      <c r="F17" s="37"/>
      <c r="G17" s="38"/>
      <c r="H17" s="49"/>
    </row>
    <row r="18" spans="1:8">
      <c r="A18" s="46">
        <v>10</v>
      </c>
      <c r="B18" s="48"/>
      <c r="C18" s="295" t="s">
        <v>66</v>
      </c>
      <c r="D18" s="302"/>
      <c r="E18" s="50"/>
      <c r="F18" s="37"/>
      <c r="G18" s="38"/>
      <c r="H18" s="49"/>
    </row>
    <row r="19" spans="1:8" s="78" customFormat="1">
      <c r="A19" s="48">
        <v>11</v>
      </c>
      <c r="B19" s="79"/>
      <c r="C19" s="295" t="s">
        <v>41</v>
      </c>
      <c r="D19" s="302"/>
      <c r="E19" s="74"/>
      <c r="F19" s="75"/>
      <c r="G19" s="76"/>
      <c r="H19" s="77"/>
    </row>
    <row r="20" spans="1:8" ht="13.8" thickBot="1">
      <c r="A20" s="51"/>
      <c r="B20" s="52"/>
      <c r="C20" s="296" t="s">
        <v>17</v>
      </c>
      <c r="D20" s="303">
        <f>SUM(D9:D19)</f>
        <v>0</v>
      </c>
      <c r="E20" s="53">
        <f>SUM(E9:E19)</f>
        <v>0</v>
      </c>
      <c r="F20" s="54">
        <f>SUM(F9:F19)</f>
        <v>0</v>
      </c>
      <c r="G20" s="55">
        <f>SUM(G9:G19)</f>
        <v>0</v>
      </c>
      <c r="H20" s="56">
        <f>SUM(H9:H19)</f>
        <v>0</v>
      </c>
    </row>
    <row r="21" spans="1:8">
      <c r="A21" s="57"/>
      <c r="B21" s="86"/>
      <c r="C21" s="297" t="s">
        <v>559</v>
      </c>
      <c r="D21" s="304">
        <f>D20</f>
        <v>0</v>
      </c>
      <c r="E21" s="58"/>
      <c r="F21" s="58"/>
      <c r="G21" s="58"/>
      <c r="H21" s="58"/>
    </row>
    <row r="22" spans="1:8">
      <c r="A22" s="59"/>
      <c r="B22" s="60"/>
      <c r="C22" s="298" t="s">
        <v>42</v>
      </c>
      <c r="D22" s="305"/>
      <c r="E22" s="58"/>
      <c r="F22" s="58"/>
      <c r="G22" s="58"/>
      <c r="H22" s="58"/>
    </row>
    <row r="23" spans="1:8">
      <c r="A23" s="59"/>
      <c r="B23" s="60"/>
      <c r="C23" s="298" t="s">
        <v>560</v>
      </c>
      <c r="D23" s="306">
        <f>D20</f>
        <v>0</v>
      </c>
      <c r="E23" s="58"/>
      <c r="F23" s="58"/>
      <c r="G23" s="58"/>
      <c r="H23" s="58"/>
    </row>
    <row r="24" spans="1:8" ht="12">
      <c r="A24" s="59"/>
      <c r="B24" s="61"/>
      <c r="C24" s="298" t="s">
        <v>561</v>
      </c>
      <c r="D24" s="307">
        <f>E20*0.2409</f>
        <v>0</v>
      </c>
      <c r="E24" s="58"/>
      <c r="F24" s="58"/>
      <c r="G24" s="58"/>
      <c r="H24" s="58"/>
    </row>
    <row r="25" spans="1:8" s="62" customFormat="1" ht="13.2">
      <c r="A25" s="59"/>
      <c r="B25" s="60"/>
      <c r="C25" s="298" t="s">
        <v>29</v>
      </c>
      <c r="D25" s="307">
        <f>SUM(D20:D24)</f>
        <v>0</v>
      </c>
      <c r="E25" s="10"/>
      <c r="F25" s="10"/>
      <c r="G25" s="10"/>
      <c r="H25" s="10"/>
    </row>
    <row r="26" spans="1:8" s="62" customFormat="1" ht="13.2">
      <c r="A26" s="59"/>
      <c r="B26" s="60"/>
      <c r="C26" s="298" t="s">
        <v>54</v>
      </c>
      <c r="D26" s="307">
        <f>D25*0.21</f>
        <v>0</v>
      </c>
      <c r="E26" s="10"/>
      <c r="F26" s="10"/>
      <c r="G26" s="10"/>
      <c r="H26" s="10"/>
    </row>
    <row r="27" spans="1:8" ht="13.8" thickBot="1">
      <c r="A27" s="96"/>
      <c r="B27" s="97"/>
      <c r="C27" s="299" t="s">
        <v>55</v>
      </c>
      <c r="D27" s="89">
        <f>SUM(D25:D26)</f>
        <v>0</v>
      </c>
      <c r="E27" s="62"/>
      <c r="F27" s="62"/>
      <c r="G27" s="62"/>
      <c r="H27" s="62"/>
    </row>
    <row r="28" spans="1:8" ht="13.2">
      <c r="A28" s="90"/>
      <c r="B28" s="91"/>
      <c r="C28" s="92"/>
      <c r="D28" s="93"/>
      <c r="E28" s="62"/>
      <c r="F28" s="62"/>
      <c r="G28" s="62"/>
      <c r="H28" s="62"/>
    </row>
    <row r="29" spans="1:8" ht="13.2">
      <c r="B29" s="62"/>
      <c r="C29" s="32"/>
      <c r="D29" s="62"/>
      <c r="E29" s="62"/>
      <c r="F29" s="62"/>
      <c r="G29" s="62"/>
      <c r="H29" s="62"/>
    </row>
    <row r="30" spans="1:8" ht="13.2">
      <c r="A30" s="2"/>
      <c r="B30" s="62"/>
      <c r="C30" s="32"/>
      <c r="D30" s="87"/>
    </row>
    <row r="31" spans="1:8" ht="13.2">
      <c r="A31" s="90"/>
      <c r="B31" s="91"/>
      <c r="C31" s="92"/>
      <c r="D31" s="93"/>
      <c r="E31" s="62"/>
      <c r="F31" s="62"/>
      <c r="G31" s="62"/>
      <c r="H31" s="62"/>
    </row>
    <row r="32" spans="1:8" ht="13.2">
      <c r="B32" s="62"/>
      <c r="D32" s="62"/>
      <c r="E32" s="62"/>
      <c r="F32" s="62"/>
      <c r="G32" s="62"/>
      <c r="H32" s="62"/>
    </row>
    <row r="33" spans="1:4" ht="13.2">
      <c r="A33" s="2"/>
      <c r="B33" s="62"/>
      <c r="C33" s="32"/>
      <c r="D33" s="87"/>
    </row>
  </sheetData>
  <mergeCells count="12">
    <mergeCell ref="E7:G7"/>
    <mergeCell ref="H7:H8"/>
    <mergeCell ref="A7:A8"/>
    <mergeCell ref="B7:B8"/>
    <mergeCell ref="C7:C8"/>
    <mergeCell ref="D7:D8"/>
    <mergeCell ref="B6:F6"/>
    <mergeCell ref="A1:G1"/>
    <mergeCell ref="A3:G3"/>
    <mergeCell ref="B4:E4"/>
    <mergeCell ref="B5:E5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Normal="100" workbookViewId="0">
      <selection activeCell="D57" sqref="D57"/>
    </sheetView>
  </sheetViews>
  <sheetFormatPr defaultColWidth="9.109375" defaultRowHeight="11.4"/>
  <cols>
    <col min="1" max="1" width="4.6640625" style="260" customWidth="1"/>
    <col min="2" max="2" width="28.88671875" style="260" customWidth="1"/>
    <col min="3" max="3" width="6.5546875" style="260" customWidth="1"/>
    <col min="4" max="4" width="7.109375" style="260" customWidth="1"/>
    <col min="5" max="5" width="5.44140625" style="260" customWidth="1"/>
    <col min="6" max="6" width="5.88671875" style="260" customWidth="1"/>
    <col min="7" max="7" width="6.6640625" style="260" customWidth="1"/>
    <col min="8" max="8" width="7.44140625" style="260" customWidth="1"/>
    <col min="9" max="9" width="6.6640625" style="260" customWidth="1"/>
    <col min="10" max="10" width="7" style="260" customWidth="1"/>
    <col min="11" max="12" width="8.33203125" style="260" customWidth="1"/>
    <col min="13" max="13" width="9.33203125" style="260" bestFit="1" customWidth="1"/>
    <col min="14" max="14" width="9" style="260" customWidth="1"/>
    <col min="15" max="15" width="9.109375" style="260" customWidth="1"/>
    <col min="16" max="257" width="9.109375" style="260"/>
    <col min="258" max="258" width="38.5546875" style="260" customWidth="1"/>
    <col min="259" max="266" width="9.109375" style="260"/>
    <col min="267" max="270" width="9.33203125" style="260" bestFit="1" customWidth="1"/>
    <col min="271" max="271" width="9.5546875" style="260" bestFit="1" customWidth="1"/>
    <col min="272" max="513" width="9.109375" style="260"/>
    <col min="514" max="514" width="38.5546875" style="260" customWidth="1"/>
    <col min="515" max="522" width="9.109375" style="260"/>
    <col min="523" max="526" width="9.33203125" style="260" bestFit="1" customWidth="1"/>
    <col min="527" max="527" width="9.5546875" style="260" bestFit="1" customWidth="1"/>
    <col min="528" max="769" width="9.109375" style="260"/>
    <col min="770" max="770" width="38.5546875" style="260" customWidth="1"/>
    <col min="771" max="778" width="9.109375" style="260"/>
    <col min="779" max="782" width="9.33203125" style="260" bestFit="1" customWidth="1"/>
    <col min="783" max="783" width="9.5546875" style="260" bestFit="1" customWidth="1"/>
    <col min="784" max="1025" width="9.109375" style="260"/>
    <col min="1026" max="1026" width="38.5546875" style="260" customWidth="1"/>
    <col min="1027" max="1034" width="9.109375" style="260"/>
    <col min="1035" max="1038" width="9.33203125" style="260" bestFit="1" customWidth="1"/>
    <col min="1039" max="1039" width="9.5546875" style="260" bestFit="1" customWidth="1"/>
    <col min="1040" max="1281" width="9.109375" style="260"/>
    <col min="1282" max="1282" width="38.5546875" style="260" customWidth="1"/>
    <col min="1283" max="1290" width="9.109375" style="260"/>
    <col min="1291" max="1294" width="9.33203125" style="260" bestFit="1" customWidth="1"/>
    <col min="1295" max="1295" width="9.5546875" style="260" bestFit="1" customWidth="1"/>
    <col min="1296" max="1537" width="9.109375" style="260"/>
    <col min="1538" max="1538" width="38.5546875" style="260" customWidth="1"/>
    <col min="1539" max="1546" width="9.109375" style="260"/>
    <col min="1547" max="1550" width="9.33203125" style="260" bestFit="1" customWidth="1"/>
    <col min="1551" max="1551" width="9.5546875" style="260" bestFit="1" customWidth="1"/>
    <col min="1552" max="1793" width="9.109375" style="260"/>
    <col min="1794" max="1794" width="38.5546875" style="260" customWidth="1"/>
    <col min="1795" max="1802" width="9.109375" style="260"/>
    <col min="1803" max="1806" width="9.33203125" style="260" bestFit="1" customWidth="1"/>
    <col min="1807" max="1807" width="9.5546875" style="260" bestFit="1" customWidth="1"/>
    <col min="1808" max="2049" width="9.109375" style="260"/>
    <col min="2050" max="2050" width="38.5546875" style="260" customWidth="1"/>
    <col min="2051" max="2058" width="9.109375" style="260"/>
    <col min="2059" max="2062" width="9.33203125" style="260" bestFit="1" customWidth="1"/>
    <col min="2063" max="2063" width="9.5546875" style="260" bestFit="1" customWidth="1"/>
    <col min="2064" max="2305" width="9.109375" style="260"/>
    <col min="2306" max="2306" width="38.5546875" style="260" customWidth="1"/>
    <col min="2307" max="2314" width="9.109375" style="260"/>
    <col min="2315" max="2318" width="9.33203125" style="260" bestFit="1" customWidth="1"/>
    <col min="2319" max="2319" width="9.5546875" style="260" bestFit="1" customWidth="1"/>
    <col min="2320" max="2561" width="9.109375" style="260"/>
    <col min="2562" max="2562" width="38.5546875" style="260" customWidth="1"/>
    <col min="2563" max="2570" width="9.109375" style="260"/>
    <col min="2571" max="2574" width="9.33203125" style="260" bestFit="1" customWidth="1"/>
    <col min="2575" max="2575" width="9.5546875" style="260" bestFit="1" customWidth="1"/>
    <col min="2576" max="2817" width="9.109375" style="260"/>
    <col min="2818" max="2818" width="38.5546875" style="260" customWidth="1"/>
    <col min="2819" max="2826" width="9.109375" style="260"/>
    <col min="2827" max="2830" width="9.33203125" style="260" bestFit="1" customWidth="1"/>
    <col min="2831" max="2831" width="9.5546875" style="260" bestFit="1" customWidth="1"/>
    <col min="2832" max="3073" width="9.109375" style="260"/>
    <col min="3074" max="3074" width="38.5546875" style="260" customWidth="1"/>
    <col min="3075" max="3082" width="9.109375" style="260"/>
    <col min="3083" max="3086" width="9.33203125" style="260" bestFit="1" customWidth="1"/>
    <col min="3087" max="3087" width="9.5546875" style="260" bestFit="1" customWidth="1"/>
    <col min="3088" max="3329" width="9.109375" style="260"/>
    <col min="3330" max="3330" width="38.5546875" style="260" customWidth="1"/>
    <col min="3331" max="3338" width="9.109375" style="260"/>
    <col min="3339" max="3342" width="9.33203125" style="260" bestFit="1" customWidth="1"/>
    <col min="3343" max="3343" width="9.5546875" style="260" bestFit="1" customWidth="1"/>
    <col min="3344" max="3585" width="9.109375" style="260"/>
    <col min="3586" max="3586" width="38.5546875" style="260" customWidth="1"/>
    <col min="3587" max="3594" width="9.109375" style="260"/>
    <col min="3595" max="3598" width="9.33203125" style="260" bestFit="1" customWidth="1"/>
    <col min="3599" max="3599" width="9.5546875" style="260" bestFit="1" customWidth="1"/>
    <col min="3600" max="3841" width="9.109375" style="260"/>
    <col min="3842" max="3842" width="38.5546875" style="260" customWidth="1"/>
    <col min="3843" max="3850" width="9.109375" style="260"/>
    <col min="3851" max="3854" width="9.33203125" style="260" bestFit="1" customWidth="1"/>
    <col min="3855" max="3855" width="9.5546875" style="260" bestFit="1" customWidth="1"/>
    <col min="3856" max="4097" width="9.109375" style="260"/>
    <col min="4098" max="4098" width="38.5546875" style="260" customWidth="1"/>
    <col min="4099" max="4106" width="9.109375" style="260"/>
    <col min="4107" max="4110" width="9.33203125" style="260" bestFit="1" customWidth="1"/>
    <col min="4111" max="4111" width="9.5546875" style="260" bestFit="1" customWidth="1"/>
    <col min="4112" max="4353" width="9.109375" style="260"/>
    <col min="4354" max="4354" width="38.5546875" style="260" customWidth="1"/>
    <col min="4355" max="4362" width="9.109375" style="260"/>
    <col min="4363" max="4366" width="9.33203125" style="260" bestFit="1" customWidth="1"/>
    <col min="4367" max="4367" width="9.5546875" style="260" bestFit="1" customWidth="1"/>
    <col min="4368" max="4609" width="9.109375" style="260"/>
    <col min="4610" max="4610" width="38.5546875" style="260" customWidth="1"/>
    <col min="4611" max="4618" width="9.109375" style="260"/>
    <col min="4619" max="4622" width="9.33203125" style="260" bestFit="1" customWidth="1"/>
    <col min="4623" max="4623" width="9.5546875" style="260" bestFit="1" customWidth="1"/>
    <col min="4624" max="4865" width="9.109375" style="260"/>
    <col min="4866" max="4866" width="38.5546875" style="260" customWidth="1"/>
    <col min="4867" max="4874" width="9.109375" style="260"/>
    <col min="4875" max="4878" width="9.33203125" style="260" bestFit="1" customWidth="1"/>
    <col min="4879" max="4879" width="9.5546875" style="260" bestFit="1" customWidth="1"/>
    <col min="4880" max="5121" width="9.109375" style="260"/>
    <col min="5122" max="5122" width="38.5546875" style="260" customWidth="1"/>
    <col min="5123" max="5130" width="9.109375" style="260"/>
    <col min="5131" max="5134" width="9.33203125" style="260" bestFit="1" customWidth="1"/>
    <col min="5135" max="5135" width="9.5546875" style="260" bestFit="1" customWidth="1"/>
    <col min="5136" max="5377" width="9.109375" style="260"/>
    <col min="5378" max="5378" width="38.5546875" style="260" customWidth="1"/>
    <col min="5379" max="5386" width="9.109375" style="260"/>
    <col min="5387" max="5390" width="9.33203125" style="260" bestFit="1" customWidth="1"/>
    <col min="5391" max="5391" width="9.5546875" style="260" bestFit="1" customWidth="1"/>
    <col min="5392" max="5633" width="9.109375" style="260"/>
    <col min="5634" max="5634" width="38.5546875" style="260" customWidth="1"/>
    <col min="5635" max="5642" width="9.109375" style="260"/>
    <col min="5643" max="5646" width="9.33203125" style="260" bestFit="1" customWidth="1"/>
    <col min="5647" max="5647" width="9.5546875" style="260" bestFit="1" customWidth="1"/>
    <col min="5648" max="5889" width="9.109375" style="260"/>
    <col min="5890" max="5890" width="38.5546875" style="260" customWidth="1"/>
    <col min="5891" max="5898" width="9.109375" style="260"/>
    <col min="5899" max="5902" width="9.33203125" style="260" bestFit="1" customWidth="1"/>
    <col min="5903" max="5903" width="9.5546875" style="260" bestFit="1" customWidth="1"/>
    <col min="5904" max="6145" width="9.109375" style="260"/>
    <col min="6146" max="6146" width="38.5546875" style="260" customWidth="1"/>
    <col min="6147" max="6154" width="9.109375" style="260"/>
    <col min="6155" max="6158" width="9.33203125" style="260" bestFit="1" customWidth="1"/>
    <col min="6159" max="6159" width="9.5546875" style="260" bestFit="1" customWidth="1"/>
    <col min="6160" max="6401" width="9.109375" style="260"/>
    <col min="6402" max="6402" width="38.5546875" style="260" customWidth="1"/>
    <col min="6403" max="6410" width="9.109375" style="260"/>
    <col min="6411" max="6414" width="9.33203125" style="260" bestFit="1" customWidth="1"/>
    <col min="6415" max="6415" width="9.5546875" style="260" bestFit="1" customWidth="1"/>
    <col min="6416" max="6657" width="9.109375" style="260"/>
    <col min="6658" max="6658" width="38.5546875" style="260" customWidth="1"/>
    <col min="6659" max="6666" width="9.109375" style="260"/>
    <col min="6667" max="6670" width="9.33203125" style="260" bestFit="1" customWidth="1"/>
    <col min="6671" max="6671" width="9.5546875" style="260" bestFit="1" customWidth="1"/>
    <col min="6672" max="6913" width="9.109375" style="260"/>
    <col min="6914" max="6914" width="38.5546875" style="260" customWidth="1"/>
    <col min="6915" max="6922" width="9.109375" style="260"/>
    <col min="6923" max="6926" width="9.33203125" style="260" bestFit="1" customWidth="1"/>
    <col min="6927" max="6927" width="9.5546875" style="260" bestFit="1" customWidth="1"/>
    <col min="6928" max="7169" width="9.109375" style="260"/>
    <col min="7170" max="7170" width="38.5546875" style="260" customWidth="1"/>
    <col min="7171" max="7178" width="9.109375" style="260"/>
    <col min="7179" max="7182" width="9.33203125" style="260" bestFit="1" customWidth="1"/>
    <col min="7183" max="7183" width="9.5546875" style="260" bestFit="1" customWidth="1"/>
    <col min="7184" max="7425" width="9.109375" style="260"/>
    <col min="7426" max="7426" width="38.5546875" style="260" customWidth="1"/>
    <col min="7427" max="7434" width="9.109375" style="260"/>
    <col min="7435" max="7438" width="9.33203125" style="260" bestFit="1" customWidth="1"/>
    <col min="7439" max="7439" width="9.5546875" style="260" bestFit="1" customWidth="1"/>
    <col min="7440" max="7681" width="9.109375" style="260"/>
    <col min="7682" max="7682" width="38.5546875" style="260" customWidth="1"/>
    <col min="7683" max="7690" width="9.109375" style="260"/>
    <col min="7691" max="7694" width="9.33203125" style="260" bestFit="1" customWidth="1"/>
    <col min="7695" max="7695" width="9.5546875" style="260" bestFit="1" customWidth="1"/>
    <col min="7696" max="7937" width="9.109375" style="260"/>
    <col min="7938" max="7938" width="38.5546875" style="260" customWidth="1"/>
    <col min="7939" max="7946" width="9.109375" style="260"/>
    <col min="7947" max="7950" width="9.33203125" style="260" bestFit="1" customWidth="1"/>
    <col min="7951" max="7951" width="9.5546875" style="260" bestFit="1" customWidth="1"/>
    <col min="7952" max="8193" width="9.109375" style="260"/>
    <col min="8194" max="8194" width="38.5546875" style="260" customWidth="1"/>
    <col min="8195" max="8202" width="9.109375" style="260"/>
    <col min="8203" max="8206" width="9.33203125" style="260" bestFit="1" customWidth="1"/>
    <col min="8207" max="8207" width="9.5546875" style="260" bestFit="1" customWidth="1"/>
    <col min="8208" max="8449" width="9.109375" style="260"/>
    <col min="8450" max="8450" width="38.5546875" style="260" customWidth="1"/>
    <col min="8451" max="8458" width="9.109375" style="260"/>
    <col min="8459" max="8462" width="9.33203125" style="260" bestFit="1" customWidth="1"/>
    <col min="8463" max="8463" width="9.5546875" style="260" bestFit="1" customWidth="1"/>
    <col min="8464" max="8705" width="9.109375" style="260"/>
    <col min="8706" max="8706" width="38.5546875" style="260" customWidth="1"/>
    <col min="8707" max="8714" width="9.109375" style="260"/>
    <col min="8715" max="8718" width="9.33203125" style="260" bestFit="1" customWidth="1"/>
    <col min="8719" max="8719" width="9.5546875" style="260" bestFit="1" customWidth="1"/>
    <col min="8720" max="8961" width="9.109375" style="260"/>
    <col min="8962" max="8962" width="38.5546875" style="260" customWidth="1"/>
    <col min="8963" max="8970" width="9.109375" style="260"/>
    <col min="8971" max="8974" width="9.33203125" style="260" bestFit="1" customWidth="1"/>
    <col min="8975" max="8975" width="9.5546875" style="260" bestFit="1" customWidth="1"/>
    <col min="8976" max="9217" width="9.109375" style="260"/>
    <col min="9218" max="9218" width="38.5546875" style="260" customWidth="1"/>
    <col min="9219" max="9226" width="9.109375" style="260"/>
    <col min="9227" max="9230" width="9.33203125" style="260" bestFit="1" customWidth="1"/>
    <col min="9231" max="9231" width="9.5546875" style="260" bestFit="1" customWidth="1"/>
    <col min="9232" max="9473" width="9.109375" style="260"/>
    <col min="9474" max="9474" width="38.5546875" style="260" customWidth="1"/>
    <col min="9475" max="9482" width="9.109375" style="260"/>
    <col min="9483" max="9486" width="9.33203125" style="260" bestFit="1" customWidth="1"/>
    <col min="9487" max="9487" width="9.5546875" style="260" bestFit="1" customWidth="1"/>
    <col min="9488" max="9729" width="9.109375" style="260"/>
    <col min="9730" max="9730" width="38.5546875" style="260" customWidth="1"/>
    <col min="9731" max="9738" width="9.109375" style="260"/>
    <col min="9739" max="9742" width="9.33203125" style="260" bestFit="1" customWidth="1"/>
    <col min="9743" max="9743" width="9.5546875" style="260" bestFit="1" customWidth="1"/>
    <col min="9744" max="9985" width="9.109375" style="260"/>
    <col min="9986" max="9986" width="38.5546875" style="260" customWidth="1"/>
    <col min="9987" max="9994" width="9.109375" style="260"/>
    <col min="9995" max="9998" width="9.33203125" style="260" bestFit="1" customWidth="1"/>
    <col min="9999" max="9999" width="9.5546875" style="260" bestFit="1" customWidth="1"/>
    <col min="10000" max="10241" width="9.109375" style="260"/>
    <col min="10242" max="10242" width="38.5546875" style="260" customWidth="1"/>
    <col min="10243" max="10250" width="9.109375" style="260"/>
    <col min="10251" max="10254" width="9.33203125" style="260" bestFit="1" customWidth="1"/>
    <col min="10255" max="10255" width="9.5546875" style="260" bestFit="1" customWidth="1"/>
    <col min="10256" max="10497" width="9.109375" style="260"/>
    <col min="10498" max="10498" width="38.5546875" style="260" customWidth="1"/>
    <col min="10499" max="10506" width="9.109375" style="260"/>
    <col min="10507" max="10510" width="9.33203125" style="260" bestFit="1" customWidth="1"/>
    <col min="10511" max="10511" width="9.5546875" style="260" bestFit="1" customWidth="1"/>
    <col min="10512" max="10753" width="9.109375" style="260"/>
    <col min="10754" max="10754" width="38.5546875" style="260" customWidth="1"/>
    <col min="10755" max="10762" width="9.109375" style="260"/>
    <col min="10763" max="10766" width="9.33203125" style="260" bestFit="1" customWidth="1"/>
    <col min="10767" max="10767" width="9.5546875" style="260" bestFit="1" customWidth="1"/>
    <col min="10768" max="11009" width="9.109375" style="260"/>
    <col min="11010" max="11010" width="38.5546875" style="260" customWidth="1"/>
    <col min="11011" max="11018" width="9.109375" style="260"/>
    <col min="11019" max="11022" width="9.33203125" style="260" bestFit="1" customWidth="1"/>
    <col min="11023" max="11023" width="9.5546875" style="260" bestFit="1" customWidth="1"/>
    <col min="11024" max="11265" width="9.109375" style="260"/>
    <col min="11266" max="11266" width="38.5546875" style="260" customWidth="1"/>
    <col min="11267" max="11274" width="9.109375" style="260"/>
    <col min="11275" max="11278" width="9.33203125" style="260" bestFit="1" customWidth="1"/>
    <col min="11279" max="11279" width="9.5546875" style="260" bestFit="1" customWidth="1"/>
    <col min="11280" max="11521" width="9.109375" style="260"/>
    <col min="11522" max="11522" width="38.5546875" style="260" customWidth="1"/>
    <col min="11523" max="11530" width="9.109375" style="260"/>
    <col min="11531" max="11534" width="9.33203125" style="260" bestFit="1" customWidth="1"/>
    <col min="11535" max="11535" width="9.5546875" style="260" bestFit="1" customWidth="1"/>
    <col min="11536" max="11777" width="9.109375" style="260"/>
    <col min="11778" max="11778" width="38.5546875" style="260" customWidth="1"/>
    <col min="11779" max="11786" width="9.109375" style="260"/>
    <col min="11787" max="11790" width="9.33203125" style="260" bestFit="1" customWidth="1"/>
    <col min="11791" max="11791" width="9.5546875" style="260" bestFit="1" customWidth="1"/>
    <col min="11792" max="12033" width="9.109375" style="260"/>
    <col min="12034" max="12034" width="38.5546875" style="260" customWidth="1"/>
    <col min="12035" max="12042" width="9.109375" style="260"/>
    <col min="12043" max="12046" width="9.33203125" style="260" bestFit="1" customWidth="1"/>
    <col min="12047" max="12047" width="9.5546875" style="260" bestFit="1" customWidth="1"/>
    <col min="12048" max="12289" width="9.109375" style="260"/>
    <col min="12290" max="12290" width="38.5546875" style="260" customWidth="1"/>
    <col min="12291" max="12298" width="9.109375" style="260"/>
    <col min="12299" max="12302" width="9.33203125" style="260" bestFit="1" customWidth="1"/>
    <col min="12303" max="12303" width="9.5546875" style="260" bestFit="1" customWidth="1"/>
    <col min="12304" max="12545" width="9.109375" style="260"/>
    <col min="12546" max="12546" width="38.5546875" style="260" customWidth="1"/>
    <col min="12547" max="12554" width="9.109375" style="260"/>
    <col min="12555" max="12558" width="9.33203125" style="260" bestFit="1" customWidth="1"/>
    <col min="12559" max="12559" width="9.5546875" style="260" bestFit="1" customWidth="1"/>
    <col min="12560" max="12801" width="9.109375" style="260"/>
    <col min="12802" max="12802" width="38.5546875" style="260" customWidth="1"/>
    <col min="12803" max="12810" width="9.109375" style="260"/>
    <col min="12811" max="12814" width="9.33203125" style="260" bestFit="1" customWidth="1"/>
    <col min="12815" max="12815" width="9.5546875" style="260" bestFit="1" customWidth="1"/>
    <col min="12816" max="13057" width="9.109375" style="260"/>
    <col min="13058" max="13058" width="38.5546875" style="260" customWidth="1"/>
    <col min="13059" max="13066" width="9.109375" style="260"/>
    <col min="13067" max="13070" width="9.33203125" style="260" bestFit="1" customWidth="1"/>
    <col min="13071" max="13071" width="9.5546875" style="260" bestFit="1" customWidth="1"/>
    <col min="13072" max="13313" width="9.109375" style="260"/>
    <col min="13314" max="13314" width="38.5546875" style="260" customWidth="1"/>
    <col min="13315" max="13322" width="9.109375" style="260"/>
    <col min="13323" max="13326" width="9.33203125" style="260" bestFit="1" customWidth="1"/>
    <col min="13327" max="13327" width="9.5546875" style="260" bestFit="1" customWidth="1"/>
    <col min="13328" max="13569" width="9.109375" style="260"/>
    <col min="13570" max="13570" width="38.5546875" style="260" customWidth="1"/>
    <col min="13571" max="13578" width="9.109375" style="260"/>
    <col min="13579" max="13582" width="9.33203125" style="260" bestFit="1" customWidth="1"/>
    <col min="13583" max="13583" width="9.5546875" style="260" bestFit="1" customWidth="1"/>
    <col min="13584" max="13825" width="9.109375" style="260"/>
    <col min="13826" max="13826" width="38.5546875" style="260" customWidth="1"/>
    <col min="13827" max="13834" width="9.109375" style="260"/>
    <col min="13835" max="13838" width="9.33203125" style="260" bestFit="1" customWidth="1"/>
    <col min="13839" max="13839" width="9.5546875" style="260" bestFit="1" customWidth="1"/>
    <col min="13840" max="14081" width="9.109375" style="260"/>
    <col min="14082" max="14082" width="38.5546875" style="260" customWidth="1"/>
    <col min="14083" max="14090" width="9.109375" style="260"/>
    <col min="14091" max="14094" width="9.33203125" style="260" bestFit="1" customWidth="1"/>
    <col min="14095" max="14095" width="9.5546875" style="260" bestFit="1" customWidth="1"/>
    <col min="14096" max="14337" width="9.109375" style="260"/>
    <col min="14338" max="14338" width="38.5546875" style="260" customWidth="1"/>
    <col min="14339" max="14346" width="9.109375" style="260"/>
    <col min="14347" max="14350" width="9.33203125" style="260" bestFit="1" customWidth="1"/>
    <col min="14351" max="14351" width="9.5546875" style="260" bestFit="1" customWidth="1"/>
    <col min="14352" max="14593" width="9.109375" style="260"/>
    <col min="14594" max="14594" width="38.5546875" style="260" customWidth="1"/>
    <col min="14595" max="14602" width="9.109375" style="260"/>
    <col min="14603" max="14606" width="9.33203125" style="260" bestFit="1" customWidth="1"/>
    <col min="14607" max="14607" width="9.5546875" style="260" bestFit="1" customWidth="1"/>
    <col min="14608" max="14849" width="9.109375" style="260"/>
    <col min="14850" max="14850" width="38.5546875" style="260" customWidth="1"/>
    <col min="14851" max="14858" width="9.109375" style="260"/>
    <col min="14859" max="14862" width="9.33203125" style="260" bestFit="1" customWidth="1"/>
    <col min="14863" max="14863" width="9.5546875" style="260" bestFit="1" customWidth="1"/>
    <col min="14864" max="15105" width="9.109375" style="260"/>
    <col min="15106" max="15106" width="38.5546875" style="260" customWidth="1"/>
    <col min="15107" max="15114" width="9.109375" style="260"/>
    <col min="15115" max="15118" width="9.33203125" style="260" bestFit="1" customWidth="1"/>
    <col min="15119" max="15119" width="9.5546875" style="260" bestFit="1" customWidth="1"/>
    <col min="15120" max="15361" width="9.109375" style="260"/>
    <col min="15362" max="15362" width="38.5546875" style="260" customWidth="1"/>
    <col min="15363" max="15370" width="9.109375" style="260"/>
    <col min="15371" max="15374" width="9.33203125" style="260" bestFit="1" customWidth="1"/>
    <col min="15375" max="15375" width="9.5546875" style="260" bestFit="1" customWidth="1"/>
    <col min="15376" max="15617" width="9.109375" style="260"/>
    <col min="15618" max="15618" width="38.5546875" style="260" customWidth="1"/>
    <col min="15619" max="15626" width="9.109375" style="260"/>
    <col min="15627" max="15630" width="9.33203125" style="260" bestFit="1" customWidth="1"/>
    <col min="15631" max="15631" width="9.5546875" style="260" bestFit="1" customWidth="1"/>
    <col min="15632" max="15873" width="9.109375" style="260"/>
    <col min="15874" max="15874" width="38.5546875" style="260" customWidth="1"/>
    <col min="15875" max="15882" width="9.109375" style="260"/>
    <col min="15883" max="15886" width="9.33203125" style="260" bestFit="1" customWidth="1"/>
    <col min="15887" max="15887" width="9.5546875" style="260" bestFit="1" customWidth="1"/>
    <col min="15888" max="16129" width="9.109375" style="260"/>
    <col min="16130" max="16130" width="38.5546875" style="260" customWidth="1"/>
    <col min="16131" max="16138" width="9.109375" style="260"/>
    <col min="16139" max="16142" width="9.33203125" style="260" bestFit="1" customWidth="1"/>
    <col min="16143" max="16143" width="9.5546875" style="260" bestFit="1" customWidth="1"/>
    <col min="16144" max="16384" width="9.109375" style="260"/>
  </cols>
  <sheetData>
    <row r="1" spans="1:15" s="10" customFormat="1" ht="12.75" customHeight="1">
      <c r="A1" s="447" t="s">
        <v>247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0" customFormat="1" ht="12.75" customHeight="1">
      <c r="A2" s="447" t="s">
        <v>40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" customFormat="1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s="1" customFormat="1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0" customFormat="1" ht="12.6" thickBot="1">
      <c r="A8" s="1"/>
      <c r="B8" s="1"/>
      <c r="C8" s="1"/>
      <c r="D8" s="1"/>
      <c r="E8" s="1"/>
      <c r="F8" s="1"/>
      <c r="G8" s="1"/>
      <c r="H8" s="1"/>
      <c r="I8" s="1"/>
      <c r="J8" s="1"/>
      <c r="K8" s="7"/>
      <c r="L8" s="431" t="s">
        <v>3</v>
      </c>
      <c r="M8" s="431"/>
      <c r="N8" s="194" t="s">
        <v>46</v>
      </c>
      <c r="O8" s="88">
        <f>O68</f>
        <v>0</v>
      </c>
    </row>
    <row r="9" spans="1:15" s="10" customFormat="1" ht="12.75" customHeight="1">
      <c r="A9" s="432" t="s">
        <v>4</v>
      </c>
      <c r="B9" s="434" t="s">
        <v>5</v>
      </c>
      <c r="C9" s="436" t="s">
        <v>6</v>
      </c>
      <c r="D9" s="438" t="s">
        <v>7</v>
      </c>
      <c r="E9" s="440" t="s">
        <v>47</v>
      </c>
      <c r="F9" s="440"/>
      <c r="G9" s="440"/>
      <c r="H9" s="440"/>
      <c r="I9" s="440"/>
      <c r="J9" s="441"/>
      <c r="K9" s="425" t="s">
        <v>8</v>
      </c>
      <c r="L9" s="426"/>
      <c r="M9" s="426"/>
      <c r="N9" s="426"/>
      <c r="O9" s="9"/>
    </row>
    <row r="10" spans="1:15" s="10" customFormat="1" ht="81" customHeight="1" thickBot="1">
      <c r="A10" s="433"/>
      <c r="B10" s="435"/>
      <c r="C10" s="437"/>
      <c r="D10" s="439"/>
      <c r="E10" s="11" t="s">
        <v>9</v>
      </c>
      <c r="F10" s="12" t="s">
        <v>48</v>
      </c>
      <c r="G10" s="12" t="s">
        <v>49</v>
      </c>
      <c r="H10" s="13" t="s">
        <v>50</v>
      </c>
      <c r="I10" s="12" t="s">
        <v>51</v>
      </c>
      <c r="J10" s="14" t="s">
        <v>52</v>
      </c>
      <c r="K10" s="68" t="s">
        <v>10</v>
      </c>
      <c r="L10" s="12" t="s">
        <v>49</v>
      </c>
      <c r="M10" s="12" t="s">
        <v>50</v>
      </c>
      <c r="N10" s="12" t="s">
        <v>51</v>
      </c>
      <c r="O10" s="14" t="s">
        <v>53</v>
      </c>
    </row>
    <row r="11" spans="1:15" ht="24">
      <c r="A11" s="357" t="s">
        <v>12</v>
      </c>
      <c r="B11" s="255" t="s">
        <v>76</v>
      </c>
      <c r="C11" s="277"/>
      <c r="D11" s="195"/>
      <c r="E11" s="256"/>
      <c r="F11" s="257"/>
      <c r="G11" s="257"/>
      <c r="H11" s="257"/>
      <c r="I11" s="257"/>
      <c r="J11" s="258"/>
      <c r="K11" s="259"/>
      <c r="L11" s="257"/>
      <c r="M11" s="257"/>
      <c r="N11" s="257"/>
      <c r="O11" s="258"/>
    </row>
    <row r="12" spans="1:15" ht="34.200000000000003">
      <c r="A12" s="352"/>
      <c r="B12" s="150" t="s">
        <v>77</v>
      </c>
      <c r="C12" s="140"/>
      <c r="D12" s="151"/>
      <c r="E12" s="3"/>
      <c r="F12" s="4"/>
      <c r="G12" s="119"/>
      <c r="H12" s="4"/>
      <c r="I12" s="4"/>
      <c r="J12" s="5"/>
      <c r="K12" s="71"/>
      <c r="L12" s="4"/>
      <c r="M12" s="4"/>
      <c r="N12" s="4"/>
      <c r="O12" s="5"/>
    </row>
    <row r="13" spans="1:15" ht="22.8">
      <c r="A13" s="352">
        <v>1</v>
      </c>
      <c r="B13" s="150" t="s">
        <v>359</v>
      </c>
      <c r="C13" s="140" t="s">
        <v>0</v>
      </c>
      <c r="D13" s="151">
        <v>1</v>
      </c>
      <c r="E13" s="3"/>
      <c r="F13" s="4"/>
      <c r="G13" s="119"/>
      <c r="H13" s="4"/>
      <c r="I13" s="4"/>
      <c r="J13" s="5"/>
      <c r="K13" s="71"/>
      <c r="L13" s="4"/>
      <c r="M13" s="4"/>
      <c r="N13" s="4"/>
      <c r="O13" s="5"/>
    </row>
    <row r="14" spans="1:15">
      <c r="A14" s="352">
        <v>2</v>
      </c>
      <c r="B14" s="150" t="s">
        <v>81</v>
      </c>
      <c r="C14" s="277" t="s">
        <v>31</v>
      </c>
      <c r="D14" s="108">
        <v>5</v>
      </c>
      <c r="E14" s="3"/>
      <c r="F14" s="4"/>
      <c r="G14" s="4"/>
      <c r="H14" s="4"/>
      <c r="I14" s="4"/>
      <c r="J14" s="5"/>
      <c r="K14" s="71"/>
      <c r="L14" s="4"/>
      <c r="M14" s="4"/>
      <c r="N14" s="4"/>
      <c r="O14" s="5"/>
    </row>
    <row r="15" spans="1:15">
      <c r="A15" s="352">
        <v>3</v>
      </c>
      <c r="B15" s="150" t="s">
        <v>78</v>
      </c>
      <c r="C15" s="140" t="s">
        <v>0</v>
      </c>
      <c r="D15" s="151">
        <v>1</v>
      </c>
      <c r="E15" s="3"/>
      <c r="F15" s="4"/>
      <c r="G15" s="4"/>
      <c r="H15" s="4"/>
      <c r="I15" s="4"/>
      <c r="J15" s="112"/>
      <c r="K15" s="71"/>
      <c r="L15" s="4"/>
      <c r="M15" s="4"/>
      <c r="N15" s="4"/>
      <c r="O15" s="5"/>
    </row>
    <row r="16" spans="1:15" ht="22.8">
      <c r="A16" s="352">
        <v>4</v>
      </c>
      <c r="B16" s="150" t="s">
        <v>250</v>
      </c>
      <c r="C16" s="140" t="s">
        <v>0</v>
      </c>
      <c r="D16" s="151">
        <v>1</v>
      </c>
      <c r="E16" s="3"/>
      <c r="F16" s="4"/>
      <c r="G16" s="4"/>
      <c r="H16" s="4"/>
      <c r="I16" s="4"/>
      <c r="J16" s="112"/>
      <c r="K16" s="71"/>
      <c r="L16" s="4"/>
      <c r="M16" s="4"/>
      <c r="N16" s="4"/>
      <c r="O16" s="5"/>
    </row>
    <row r="17" spans="1:16">
      <c r="A17" s="352">
        <v>5</v>
      </c>
      <c r="B17" s="150" t="s">
        <v>79</v>
      </c>
      <c r="C17" s="140" t="s">
        <v>0</v>
      </c>
      <c r="D17" s="151">
        <v>1</v>
      </c>
      <c r="E17" s="3"/>
      <c r="F17" s="4"/>
      <c r="G17" s="4"/>
      <c r="H17" s="4"/>
      <c r="I17" s="4"/>
      <c r="J17" s="5"/>
      <c r="K17" s="71"/>
      <c r="L17" s="4"/>
      <c r="M17" s="4"/>
      <c r="N17" s="4"/>
      <c r="O17" s="5"/>
    </row>
    <row r="18" spans="1:16">
      <c r="A18" s="358">
        <v>6</v>
      </c>
      <c r="B18" s="262" t="s">
        <v>80</v>
      </c>
      <c r="C18" s="261" t="s">
        <v>0</v>
      </c>
      <c r="D18" s="263">
        <v>1</v>
      </c>
      <c r="E18" s="161"/>
      <c r="F18" s="162"/>
      <c r="G18" s="162"/>
      <c r="H18" s="162"/>
      <c r="I18" s="162"/>
      <c r="J18" s="112"/>
      <c r="K18" s="163"/>
      <c r="L18" s="162"/>
      <c r="M18" s="162"/>
      <c r="N18" s="162"/>
      <c r="O18" s="112"/>
    </row>
    <row r="19" spans="1:16" s="10" customFormat="1" ht="17.25" customHeight="1">
      <c r="A19" s="359"/>
      <c r="B19" s="179" t="s">
        <v>24</v>
      </c>
      <c r="C19" s="178"/>
      <c r="D19" s="180"/>
      <c r="E19" s="181"/>
      <c r="F19" s="123"/>
      <c r="G19" s="123"/>
      <c r="H19" s="37"/>
      <c r="I19" s="123"/>
      <c r="J19" s="182"/>
      <c r="K19" s="183">
        <f>SUM(K13:K18)</f>
        <v>0</v>
      </c>
      <c r="L19" s="184">
        <f>SUM(L13:L18)</f>
        <v>0</v>
      </c>
      <c r="M19" s="184">
        <f>SUM(M13:M18)</f>
        <v>0</v>
      </c>
      <c r="N19" s="184">
        <f>SUM(N13:N18)</f>
        <v>0</v>
      </c>
      <c r="O19" s="185">
        <f>SUM(O13:O18)</f>
        <v>0</v>
      </c>
      <c r="P19" s="58"/>
    </row>
    <row r="20" spans="1:16" ht="12">
      <c r="A20" s="360" t="s">
        <v>13</v>
      </c>
      <c r="B20" s="265" t="s">
        <v>82</v>
      </c>
      <c r="C20" s="140"/>
      <c r="D20" s="140"/>
      <c r="E20" s="3"/>
      <c r="F20" s="4"/>
      <c r="G20" s="4"/>
      <c r="H20" s="4"/>
      <c r="I20" s="4"/>
      <c r="J20" s="112"/>
      <c r="K20" s="71"/>
      <c r="L20" s="4"/>
      <c r="M20" s="4"/>
      <c r="N20" s="4"/>
      <c r="O20" s="5"/>
    </row>
    <row r="21" spans="1:16">
      <c r="A21" s="352"/>
      <c r="B21" s="266" t="s">
        <v>93</v>
      </c>
      <c r="C21" s="140"/>
      <c r="D21" s="140"/>
      <c r="E21" s="3"/>
      <c r="F21" s="4"/>
      <c r="G21" s="4"/>
      <c r="H21" s="4"/>
      <c r="I21" s="4"/>
      <c r="J21" s="112"/>
      <c r="K21" s="71"/>
      <c r="L21" s="4"/>
      <c r="M21" s="4"/>
      <c r="N21" s="4"/>
      <c r="O21" s="5"/>
    </row>
    <row r="22" spans="1:16" ht="45.6">
      <c r="A22" s="352">
        <v>1</v>
      </c>
      <c r="B22" s="150" t="s">
        <v>354</v>
      </c>
      <c r="C22" s="140" t="s">
        <v>360</v>
      </c>
      <c r="D22" s="140">
        <v>80</v>
      </c>
      <c r="E22" s="3"/>
      <c r="F22" s="4"/>
      <c r="G22" s="162"/>
      <c r="H22" s="4"/>
      <c r="I22" s="4"/>
      <c r="J22" s="5"/>
      <c r="K22" s="71"/>
      <c r="L22" s="4"/>
      <c r="M22" s="4"/>
      <c r="N22" s="4"/>
      <c r="O22" s="5"/>
    </row>
    <row r="23" spans="1:16" ht="22.8">
      <c r="A23" s="352">
        <v>2</v>
      </c>
      <c r="B23" s="150" t="s">
        <v>94</v>
      </c>
      <c r="C23" s="140" t="s">
        <v>26</v>
      </c>
      <c r="D23" s="140">
        <v>3.1</v>
      </c>
      <c r="E23" s="3"/>
      <c r="F23" s="4"/>
      <c r="G23" s="162"/>
      <c r="H23" s="4"/>
      <c r="I23" s="4"/>
      <c r="J23" s="5"/>
      <c r="K23" s="71"/>
      <c r="L23" s="4"/>
      <c r="M23" s="4"/>
      <c r="N23" s="4"/>
      <c r="O23" s="5"/>
    </row>
    <row r="24" spans="1:16" ht="22.8">
      <c r="A24" s="352"/>
      <c r="B24" s="267" t="s">
        <v>95</v>
      </c>
      <c r="C24" s="140"/>
      <c r="D24" s="140"/>
      <c r="E24" s="3"/>
      <c r="F24" s="4"/>
      <c r="G24" s="4"/>
      <c r="H24" s="4"/>
      <c r="I24" s="4"/>
      <c r="J24" s="112"/>
      <c r="K24" s="71"/>
      <c r="L24" s="4"/>
      <c r="M24" s="4"/>
      <c r="N24" s="4"/>
      <c r="O24" s="5"/>
    </row>
    <row r="25" spans="1:16" ht="13.2">
      <c r="A25" s="352">
        <v>3</v>
      </c>
      <c r="B25" s="150" t="s">
        <v>96</v>
      </c>
      <c r="C25" s="140" t="s">
        <v>43</v>
      </c>
      <c r="D25" s="140">
        <v>60</v>
      </c>
      <c r="E25" s="3"/>
      <c r="F25" s="4"/>
      <c r="G25" s="162"/>
      <c r="H25" s="4"/>
      <c r="I25" s="4"/>
      <c r="J25" s="5"/>
      <c r="K25" s="71"/>
      <c r="L25" s="4"/>
      <c r="M25" s="4"/>
      <c r="N25" s="4"/>
      <c r="O25" s="5"/>
    </row>
    <row r="26" spans="1:16" ht="22.8">
      <c r="A26" s="352">
        <v>4</v>
      </c>
      <c r="B26" s="150" t="s">
        <v>97</v>
      </c>
      <c r="C26" s="140" t="s">
        <v>43</v>
      </c>
      <c r="D26" s="140">
        <v>56</v>
      </c>
      <c r="E26" s="3"/>
      <c r="F26" s="4"/>
      <c r="G26" s="162"/>
      <c r="H26" s="4"/>
      <c r="I26" s="4"/>
      <c r="J26" s="5"/>
      <c r="K26" s="71"/>
      <c r="L26" s="4"/>
      <c r="M26" s="4"/>
      <c r="N26" s="4"/>
      <c r="O26" s="5"/>
    </row>
    <row r="27" spans="1:16" ht="22.8">
      <c r="A27" s="352">
        <v>5</v>
      </c>
      <c r="B27" s="150" t="s">
        <v>98</v>
      </c>
      <c r="C27" s="140" t="s">
        <v>43</v>
      </c>
      <c r="D27" s="140">
        <v>59</v>
      </c>
      <c r="E27" s="3"/>
      <c r="F27" s="4"/>
      <c r="G27" s="162"/>
      <c r="H27" s="4"/>
      <c r="I27" s="4"/>
      <c r="J27" s="5"/>
      <c r="K27" s="71"/>
      <c r="L27" s="4"/>
      <c r="M27" s="4"/>
      <c r="N27" s="4"/>
      <c r="O27" s="5"/>
    </row>
    <row r="28" spans="1:16" ht="22.8">
      <c r="A28" s="352">
        <v>6</v>
      </c>
      <c r="B28" s="150" t="s">
        <v>99</v>
      </c>
      <c r="C28" s="140" t="s">
        <v>26</v>
      </c>
      <c r="D28" s="140">
        <v>3.5</v>
      </c>
      <c r="E28" s="3"/>
      <c r="F28" s="4"/>
      <c r="G28" s="162"/>
      <c r="H28" s="4"/>
      <c r="I28" s="4"/>
      <c r="J28" s="5"/>
      <c r="K28" s="71"/>
      <c r="L28" s="4"/>
      <c r="M28" s="4"/>
      <c r="N28" s="4"/>
      <c r="O28" s="5"/>
    </row>
    <row r="29" spans="1:16" ht="22.8">
      <c r="A29" s="352">
        <v>7</v>
      </c>
      <c r="B29" s="150" t="s">
        <v>356</v>
      </c>
      <c r="C29" s="140" t="s">
        <v>26</v>
      </c>
      <c r="D29" s="140">
        <v>0.6</v>
      </c>
      <c r="E29" s="3"/>
      <c r="F29" s="4"/>
      <c r="G29" s="162"/>
      <c r="H29" s="4"/>
      <c r="I29" s="4"/>
      <c r="J29" s="5"/>
      <c r="K29" s="71"/>
      <c r="L29" s="4"/>
      <c r="M29" s="4"/>
      <c r="N29" s="4"/>
      <c r="O29" s="5"/>
    </row>
    <row r="30" spans="1:16">
      <c r="A30" s="352">
        <v>8</v>
      </c>
      <c r="B30" s="150" t="s">
        <v>100</v>
      </c>
      <c r="C30" s="140" t="s">
        <v>26</v>
      </c>
      <c r="D30" s="140">
        <v>1.2</v>
      </c>
      <c r="E30" s="3"/>
      <c r="F30" s="4"/>
      <c r="G30" s="162"/>
      <c r="H30" s="4"/>
      <c r="I30" s="4"/>
      <c r="J30" s="5"/>
      <c r="K30" s="71"/>
      <c r="L30" s="4"/>
      <c r="M30" s="4"/>
      <c r="N30" s="4"/>
      <c r="O30" s="5"/>
    </row>
    <row r="31" spans="1:16" ht="22.8">
      <c r="A31" s="352">
        <v>9</v>
      </c>
      <c r="B31" s="150" t="s">
        <v>101</v>
      </c>
      <c r="C31" s="140" t="s">
        <v>88</v>
      </c>
      <c r="D31" s="140">
        <v>10</v>
      </c>
      <c r="E31" s="3"/>
      <c r="F31" s="4"/>
      <c r="G31" s="162"/>
      <c r="H31" s="4"/>
      <c r="I31" s="4"/>
      <c r="J31" s="5"/>
      <c r="K31" s="71"/>
      <c r="L31" s="4"/>
      <c r="M31" s="4"/>
      <c r="N31" s="4"/>
      <c r="O31" s="5"/>
    </row>
    <row r="32" spans="1:16" ht="13.2">
      <c r="A32" s="352">
        <v>10</v>
      </c>
      <c r="B32" s="150" t="s">
        <v>102</v>
      </c>
      <c r="C32" s="140" t="s">
        <v>88</v>
      </c>
      <c r="D32" s="140">
        <v>15</v>
      </c>
      <c r="E32" s="3"/>
      <c r="F32" s="4"/>
      <c r="G32" s="162"/>
      <c r="H32" s="4"/>
      <c r="I32" s="4"/>
      <c r="J32" s="5"/>
      <c r="K32" s="71"/>
      <c r="L32" s="4"/>
      <c r="M32" s="4"/>
      <c r="N32" s="4"/>
      <c r="O32" s="5"/>
    </row>
    <row r="33" spans="1:16">
      <c r="A33" s="352"/>
      <c r="B33" s="267" t="s">
        <v>103</v>
      </c>
      <c r="C33" s="140"/>
      <c r="D33" s="140"/>
      <c r="E33" s="3"/>
      <c r="F33" s="4"/>
      <c r="G33" s="4"/>
      <c r="H33" s="4"/>
      <c r="I33" s="4"/>
      <c r="J33" s="5"/>
      <c r="K33" s="71"/>
      <c r="L33" s="4"/>
      <c r="M33" s="4"/>
      <c r="N33" s="4"/>
      <c r="O33" s="5"/>
    </row>
    <row r="34" spans="1:16" ht="22.8">
      <c r="A34" s="352">
        <v>11</v>
      </c>
      <c r="B34" s="150" t="s">
        <v>104</v>
      </c>
      <c r="C34" s="140" t="s">
        <v>26</v>
      </c>
      <c r="D34" s="140">
        <v>0.8</v>
      </c>
      <c r="E34" s="3"/>
      <c r="F34" s="4"/>
      <c r="G34" s="162"/>
      <c r="H34" s="4"/>
      <c r="I34" s="4"/>
      <c r="J34" s="5"/>
      <c r="K34" s="71"/>
      <c r="L34" s="4"/>
      <c r="M34" s="4"/>
      <c r="N34" s="4"/>
      <c r="O34" s="5"/>
    </row>
    <row r="35" spans="1:16" ht="34.200000000000003">
      <c r="A35" s="352">
        <v>12</v>
      </c>
      <c r="B35" s="150" t="s">
        <v>105</v>
      </c>
      <c r="C35" s="140" t="s">
        <v>43</v>
      </c>
      <c r="D35" s="140">
        <v>30</v>
      </c>
      <c r="E35" s="3"/>
      <c r="F35" s="4"/>
      <c r="G35" s="162"/>
      <c r="H35" s="4"/>
      <c r="I35" s="4"/>
      <c r="J35" s="5"/>
      <c r="K35" s="71"/>
      <c r="L35" s="4"/>
      <c r="M35" s="4"/>
      <c r="N35" s="4"/>
      <c r="O35" s="5"/>
    </row>
    <row r="36" spans="1:16" ht="22.8">
      <c r="A36" s="352">
        <v>13</v>
      </c>
      <c r="B36" s="150" t="s">
        <v>355</v>
      </c>
      <c r="C36" s="140" t="s">
        <v>361</v>
      </c>
      <c r="D36" s="140">
        <v>0.35</v>
      </c>
      <c r="E36" s="3"/>
      <c r="F36" s="4"/>
      <c r="G36" s="162"/>
      <c r="H36" s="4"/>
      <c r="I36" s="4"/>
      <c r="J36" s="5"/>
      <c r="K36" s="71"/>
      <c r="L36" s="4"/>
      <c r="M36" s="4"/>
      <c r="N36" s="4"/>
      <c r="O36" s="5"/>
    </row>
    <row r="37" spans="1:16" ht="13.2">
      <c r="A37" s="352">
        <v>14</v>
      </c>
      <c r="B37" s="150" t="s">
        <v>106</v>
      </c>
      <c r="C37" s="140" t="s">
        <v>88</v>
      </c>
      <c r="D37" s="140">
        <v>5</v>
      </c>
      <c r="E37" s="3"/>
      <c r="F37" s="4"/>
      <c r="G37" s="4"/>
      <c r="H37" s="4"/>
      <c r="I37" s="4"/>
      <c r="J37" s="5"/>
      <c r="K37" s="71"/>
      <c r="L37" s="4"/>
      <c r="M37" s="4"/>
      <c r="N37" s="4"/>
      <c r="O37" s="5"/>
    </row>
    <row r="38" spans="1:16" s="10" customFormat="1" ht="17.25" customHeight="1">
      <c r="A38" s="113"/>
      <c r="B38" s="114" t="s">
        <v>25</v>
      </c>
      <c r="C38" s="115"/>
      <c r="D38" s="116"/>
      <c r="E38" s="117"/>
      <c r="F38" s="118"/>
      <c r="G38" s="118"/>
      <c r="H38" s="119"/>
      <c r="I38" s="118"/>
      <c r="J38" s="120"/>
      <c r="K38" s="154">
        <f>SUM(K22:K37)</f>
        <v>0</v>
      </c>
      <c r="L38" s="121">
        <f>SUM(L22:L37)</f>
        <v>0</v>
      </c>
      <c r="M38" s="121">
        <f>SUM(M22:M37)</f>
        <v>0</v>
      </c>
      <c r="N38" s="121">
        <f>SUM(N22:N37)</f>
        <v>0</v>
      </c>
      <c r="O38" s="122">
        <f>SUM(O22:O37)</f>
        <v>0</v>
      </c>
      <c r="P38" s="58"/>
    </row>
    <row r="39" spans="1:16" s="10" customFormat="1" ht="17.25" customHeight="1">
      <c r="A39" s="361" t="s">
        <v>14</v>
      </c>
      <c r="B39" s="186" t="s">
        <v>248</v>
      </c>
      <c r="C39" s="115"/>
      <c r="D39" s="116"/>
      <c r="E39" s="117"/>
      <c r="F39" s="118"/>
      <c r="G39" s="118"/>
      <c r="H39" s="119"/>
      <c r="I39" s="118"/>
      <c r="J39" s="120"/>
      <c r="K39" s="154"/>
      <c r="L39" s="121"/>
      <c r="M39" s="121"/>
      <c r="N39" s="121"/>
      <c r="O39" s="122"/>
      <c r="P39" s="58"/>
    </row>
    <row r="40" spans="1:16" ht="12">
      <c r="A40" s="352"/>
      <c r="B40" s="255" t="s">
        <v>107</v>
      </c>
      <c r="C40" s="140"/>
      <c r="D40" s="140"/>
      <c r="E40" s="3"/>
      <c r="F40" s="37"/>
      <c r="G40" s="4"/>
      <c r="H40" s="37"/>
      <c r="I40" s="4"/>
      <c r="J40" s="5"/>
      <c r="K40" s="71"/>
      <c r="L40" s="4"/>
      <c r="M40" s="4"/>
      <c r="N40" s="4"/>
      <c r="O40" s="5"/>
    </row>
    <row r="41" spans="1:16" ht="27" customHeight="1">
      <c r="A41" s="268">
        <v>1</v>
      </c>
      <c r="B41" s="80" t="s">
        <v>362</v>
      </c>
      <c r="C41" s="277" t="s">
        <v>119</v>
      </c>
      <c r="D41" s="195">
        <v>6</v>
      </c>
      <c r="E41" s="3"/>
      <c r="F41" s="37"/>
      <c r="G41" s="4"/>
      <c r="H41" s="37"/>
      <c r="I41" s="4"/>
      <c r="J41" s="5"/>
      <c r="K41" s="71"/>
      <c r="L41" s="4"/>
      <c r="M41" s="4"/>
      <c r="N41" s="4"/>
      <c r="O41" s="5"/>
    </row>
    <row r="42" spans="1:16" ht="16.2" customHeight="1">
      <c r="A42" s="268">
        <v>2</v>
      </c>
      <c r="B42" s="80" t="s">
        <v>120</v>
      </c>
      <c r="C42" s="277" t="s">
        <v>0</v>
      </c>
      <c r="D42" s="195">
        <v>12</v>
      </c>
      <c r="E42" s="3"/>
      <c r="F42" s="37"/>
      <c r="G42" s="4"/>
      <c r="H42" s="37"/>
      <c r="I42" s="4"/>
      <c r="J42" s="5"/>
      <c r="K42" s="71"/>
      <c r="L42" s="4"/>
      <c r="M42" s="4"/>
      <c r="N42" s="4"/>
      <c r="O42" s="5"/>
    </row>
    <row r="43" spans="1:16" ht="24">
      <c r="A43" s="352"/>
      <c r="B43" s="255" t="s">
        <v>108</v>
      </c>
      <c r="C43" s="140"/>
      <c r="D43" s="140"/>
      <c r="E43" s="3"/>
      <c r="F43" s="37"/>
      <c r="G43" s="4"/>
      <c r="H43" s="37"/>
      <c r="I43" s="4"/>
      <c r="J43" s="5"/>
      <c r="K43" s="71"/>
      <c r="L43" s="4"/>
      <c r="M43" s="4"/>
      <c r="N43" s="4"/>
      <c r="O43" s="5"/>
    </row>
    <row r="44" spans="1:16" ht="32.4" customHeight="1">
      <c r="A44" s="352">
        <v>3</v>
      </c>
      <c r="B44" s="150" t="s">
        <v>109</v>
      </c>
      <c r="C44" s="140" t="s">
        <v>110</v>
      </c>
      <c r="D44" s="140">
        <v>12</v>
      </c>
      <c r="E44" s="3"/>
      <c r="F44" s="37"/>
      <c r="G44" s="4"/>
      <c r="H44" s="37"/>
      <c r="I44" s="4"/>
      <c r="J44" s="5"/>
      <c r="K44" s="71"/>
      <c r="L44" s="4"/>
      <c r="M44" s="4"/>
      <c r="N44" s="4"/>
      <c r="O44" s="5"/>
    </row>
    <row r="45" spans="1:16" ht="24">
      <c r="A45" s="352"/>
      <c r="B45" s="255" t="s">
        <v>363</v>
      </c>
      <c r="C45" s="140"/>
      <c r="D45" s="140"/>
      <c r="E45" s="3"/>
      <c r="F45" s="37"/>
      <c r="G45" s="4"/>
      <c r="H45" s="37"/>
      <c r="I45" s="4"/>
      <c r="J45" s="5"/>
      <c r="K45" s="71"/>
      <c r="L45" s="4"/>
      <c r="M45" s="4"/>
      <c r="N45" s="4"/>
      <c r="O45" s="5"/>
    </row>
    <row r="46" spans="1:16" ht="13.2">
      <c r="A46" s="352">
        <v>4</v>
      </c>
      <c r="B46" s="150" t="s">
        <v>106</v>
      </c>
      <c r="C46" s="140" t="s">
        <v>88</v>
      </c>
      <c r="D46" s="140">
        <v>6.8</v>
      </c>
      <c r="E46" s="3"/>
      <c r="F46" s="37"/>
      <c r="G46" s="4"/>
      <c r="H46" s="37"/>
      <c r="I46" s="4"/>
      <c r="J46" s="5"/>
      <c r="K46" s="71"/>
      <c r="L46" s="4"/>
      <c r="M46" s="4"/>
      <c r="N46" s="4"/>
      <c r="O46" s="5"/>
    </row>
    <row r="47" spans="1:16" ht="13.2">
      <c r="A47" s="352">
        <v>5</v>
      </c>
      <c r="B47" s="150" t="s">
        <v>111</v>
      </c>
      <c r="C47" s="140" t="s">
        <v>88</v>
      </c>
      <c r="D47" s="140">
        <v>6.8</v>
      </c>
      <c r="E47" s="39"/>
      <c r="F47" s="37"/>
      <c r="G47" s="4"/>
      <c r="H47" s="4"/>
      <c r="I47" s="4"/>
      <c r="J47" s="5"/>
      <c r="K47" s="71"/>
      <c r="L47" s="4"/>
      <c r="M47" s="4"/>
      <c r="N47" s="4"/>
      <c r="O47" s="5"/>
    </row>
    <row r="48" spans="1:16" ht="34.200000000000003">
      <c r="A48" s="352">
        <v>6</v>
      </c>
      <c r="B48" s="150" t="s">
        <v>117</v>
      </c>
      <c r="C48" s="140" t="s">
        <v>43</v>
      </c>
      <c r="D48" s="140">
        <v>3.2</v>
      </c>
      <c r="E48" s="39"/>
      <c r="F48" s="37"/>
      <c r="G48" s="4"/>
      <c r="H48" s="95"/>
      <c r="I48" s="4"/>
      <c r="J48" s="5"/>
      <c r="K48" s="71"/>
      <c r="L48" s="4"/>
      <c r="M48" s="4"/>
      <c r="N48" s="4"/>
      <c r="O48" s="5"/>
    </row>
    <row r="49" spans="1:15" ht="13.2">
      <c r="A49" s="341" t="s">
        <v>71</v>
      </c>
      <c r="B49" s="150" t="s">
        <v>118</v>
      </c>
      <c r="C49" s="140" t="s">
        <v>88</v>
      </c>
      <c r="D49" s="140">
        <v>1.2</v>
      </c>
      <c r="E49" s="3"/>
      <c r="F49" s="4"/>
      <c r="G49" s="4"/>
      <c r="H49" s="4"/>
      <c r="I49" s="4"/>
      <c r="J49" s="5"/>
      <c r="K49" s="71"/>
      <c r="L49" s="4"/>
      <c r="M49" s="4"/>
      <c r="N49" s="4"/>
      <c r="O49" s="5"/>
    </row>
    <row r="50" spans="1:15" ht="45.6">
      <c r="A50" s="352">
        <v>7</v>
      </c>
      <c r="B50" s="150" t="s">
        <v>121</v>
      </c>
      <c r="C50" s="140" t="s">
        <v>45</v>
      </c>
      <c r="D50" s="140">
        <v>1</v>
      </c>
      <c r="E50" s="39"/>
      <c r="F50" s="37"/>
      <c r="G50" s="4"/>
      <c r="H50" s="95"/>
      <c r="I50" s="4"/>
      <c r="J50" s="5"/>
      <c r="K50" s="71"/>
      <c r="L50" s="4"/>
      <c r="M50" s="4"/>
      <c r="N50" s="4"/>
      <c r="O50" s="5"/>
    </row>
    <row r="51" spans="1:15" ht="24">
      <c r="A51" s="352"/>
      <c r="B51" s="255" t="s">
        <v>112</v>
      </c>
      <c r="C51" s="140"/>
      <c r="D51" s="140"/>
      <c r="E51" s="39"/>
      <c r="F51" s="4"/>
      <c r="G51" s="4"/>
      <c r="H51" s="95"/>
      <c r="I51" s="4"/>
      <c r="J51" s="5"/>
      <c r="K51" s="71"/>
      <c r="L51" s="4"/>
      <c r="M51" s="4"/>
      <c r="N51" s="4"/>
      <c r="O51" s="5"/>
    </row>
    <row r="52" spans="1:15" ht="34.200000000000003">
      <c r="A52" s="352">
        <v>8</v>
      </c>
      <c r="B52" s="150" t="s">
        <v>116</v>
      </c>
      <c r="C52" s="140" t="s">
        <v>43</v>
      </c>
      <c r="D52" s="140">
        <v>1.8</v>
      </c>
      <c r="E52" s="39"/>
      <c r="F52" s="37"/>
      <c r="G52" s="4"/>
      <c r="H52" s="95"/>
      <c r="I52" s="4"/>
      <c r="J52" s="5"/>
      <c r="K52" s="71"/>
      <c r="L52" s="4"/>
      <c r="M52" s="4"/>
      <c r="N52" s="4"/>
      <c r="O52" s="5"/>
    </row>
    <row r="53" spans="1:15" ht="13.2">
      <c r="A53" s="341" t="s">
        <v>72</v>
      </c>
      <c r="B53" s="150" t="s">
        <v>118</v>
      </c>
      <c r="C53" s="140" t="s">
        <v>88</v>
      </c>
      <c r="D53" s="140">
        <v>0.5</v>
      </c>
      <c r="E53" s="39"/>
      <c r="F53" s="4"/>
      <c r="G53" s="4"/>
      <c r="H53" s="95"/>
      <c r="I53" s="4"/>
      <c r="J53" s="5"/>
      <c r="K53" s="71"/>
      <c r="L53" s="4"/>
      <c r="M53" s="4"/>
      <c r="N53" s="4"/>
      <c r="O53" s="5"/>
    </row>
    <row r="54" spans="1:15" ht="24">
      <c r="A54" s="352"/>
      <c r="B54" s="255" t="s">
        <v>113</v>
      </c>
      <c r="C54" s="140" t="s">
        <v>43</v>
      </c>
      <c r="D54" s="140">
        <v>1.8</v>
      </c>
      <c r="E54" s="39"/>
      <c r="F54" s="4"/>
      <c r="G54" s="4"/>
      <c r="H54" s="4"/>
      <c r="I54" s="4"/>
      <c r="J54" s="5"/>
      <c r="K54" s="71"/>
      <c r="L54" s="4"/>
      <c r="M54" s="4"/>
      <c r="N54" s="4"/>
      <c r="O54" s="5"/>
    </row>
    <row r="55" spans="1:15" s="269" customFormat="1" ht="22.8">
      <c r="A55" s="341" t="s">
        <v>73</v>
      </c>
      <c r="B55" s="150" t="s">
        <v>358</v>
      </c>
      <c r="C55" s="140" t="s">
        <v>361</v>
      </c>
      <c r="D55" s="140">
        <v>0.3</v>
      </c>
      <c r="E55" s="39"/>
      <c r="F55" s="4"/>
      <c r="G55" s="4"/>
      <c r="H55" s="95"/>
      <c r="I55" s="4"/>
      <c r="J55" s="5"/>
      <c r="K55" s="71"/>
      <c r="L55" s="4"/>
      <c r="M55" s="4"/>
      <c r="N55" s="4"/>
      <c r="O55" s="5"/>
    </row>
    <row r="56" spans="1:15" s="269" customFormat="1" ht="22.8">
      <c r="A56" s="341" t="s">
        <v>87</v>
      </c>
      <c r="B56" s="150" t="s">
        <v>357</v>
      </c>
      <c r="C56" s="140" t="s">
        <v>361</v>
      </c>
      <c r="D56" s="140">
        <v>0.3</v>
      </c>
      <c r="E56" s="39"/>
      <c r="F56" s="4"/>
      <c r="G56" s="4"/>
      <c r="H56" s="95"/>
      <c r="I56" s="4"/>
      <c r="J56" s="5"/>
      <c r="K56" s="71"/>
      <c r="L56" s="4"/>
      <c r="M56" s="4"/>
      <c r="N56" s="4"/>
      <c r="O56" s="5"/>
    </row>
    <row r="57" spans="1:15" ht="23.4">
      <c r="A57" s="352">
        <v>11</v>
      </c>
      <c r="B57" s="255" t="s">
        <v>364</v>
      </c>
      <c r="C57" s="140" t="s">
        <v>43</v>
      </c>
      <c r="D57" s="140">
        <v>36</v>
      </c>
      <c r="E57" s="164"/>
      <c r="F57" s="37"/>
      <c r="G57" s="4"/>
      <c r="H57" s="70"/>
      <c r="I57" s="70"/>
      <c r="J57" s="5"/>
      <c r="K57" s="71"/>
      <c r="L57" s="4"/>
      <c r="M57" s="4"/>
      <c r="N57" s="4"/>
      <c r="O57" s="5"/>
    </row>
    <row r="58" spans="1:15" ht="12">
      <c r="A58" s="352"/>
      <c r="B58" s="255" t="s">
        <v>67</v>
      </c>
      <c r="C58" s="140"/>
      <c r="D58" s="140"/>
      <c r="E58" s="39"/>
      <c r="F58" s="4"/>
      <c r="G58" s="4"/>
      <c r="H58" s="95"/>
      <c r="I58" s="4"/>
      <c r="J58" s="5"/>
      <c r="K58" s="71"/>
      <c r="L58" s="4"/>
      <c r="M58" s="4"/>
      <c r="N58" s="4"/>
      <c r="O58" s="5"/>
    </row>
    <row r="59" spans="1:15" ht="13.2">
      <c r="A59" s="352">
        <v>12</v>
      </c>
      <c r="B59" s="150" t="s">
        <v>114</v>
      </c>
      <c r="C59" s="140" t="s">
        <v>88</v>
      </c>
      <c r="D59" s="140">
        <v>142.9</v>
      </c>
      <c r="E59" s="3"/>
      <c r="F59" s="37"/>
      <c r="G59" s="4"/>
      <c r="H59" s="37"/>
      <c r="I59" s="4"/>
      <c r="J59" s="5"/>
      <c r="K59" s="71"/>
      <c r="L59" s="4"/>
      <c r="M59" s="4"/>
      <c r="N59" s="4"/>
      <c r="O59" s="5"/>
    </row>
    <row r="60" spans="1:15" ht="13.2">
      <c r="A60" s="352">
        <v>13</v>
      </c>
      <c r="B60" s="150" t="s">
        <v>67</v>
      </c>
      <c r="C60" s="140" t="s">
        <v>88</v>
      </c>
      <c r="D60" s="140">
        <v>51</v>
      </c>
      <c r="E60" s="270"/>
      <c r="F60" s="37"/>
      <c r="G60" s="4"/>
      <c r="H60" s="95"/>
      <c r="I60" s="4"/>
      <c r="J60" s="5"/>
      <c r="K60" s="71"/>
      <c r="L60" s="4"/>
      <c r="M60" s="4"/>
      <c r="N60" s="4"/>
      <c r="O60" s="5"/>
    </row>
    <row r="61" spans="1:15" ht="12.6" thickBot="1">
      <c r="A61" s="113"/>
      <c r="B61" s="114" t="s">
        <v>115</v>
      </c>
      <c r="C61" s="115"/>
      <c r="D61" s="116"/>
      <c r="E61" s="155"/>
      <c r="F61" s="156"/>
      <c r="G61" s="156"/>
      <c r="H61" s="157"/>
      <c r="I61" s="156"/>
      <c r="J61" s="158"/>
      <c r="K61" s="154">
        <f>SUM(K41:K60)</f>
        <v>0</v>
      </c>
      <c r="L61" s="121">
        <f>SUM(L41:L60)</f>
        <v>0</v>
      </c>
      <c r="M61" s="121">
        <f>SUM(M41:M60)</f>
        <v>0</v>
      </c>
      <c r="N61" s="121">
        <f>SUM(N41:N60)</f>
        <v>0</v>
      </c>
      <c r="O61" s="122">
        <f t="shared" ref="O61" si="0">SUM(L61:N61)</f>
        <v>0</v>
      </c>
    </row>
    <row r="62" spans="1:15" ht="12">
      <c r="A62" s="271"/>
      <c r="B62" s="464" t="s">
        <v>27</v>
      </c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272"/>
    </row>
    <row r="63" spans="1:15" ht="22.8">
      <c r="A63" s="20" t="s">
        <v>12</v>
      </c>
      <c r="B63" s="69" t="s">
        <v>76</v>
      </c>
      <c r="C63" s="273"/>
      <c r="D63" s="273"/>
      <c r="E63" s="273"/>
      <c r="F63" s="273"/>
      <c r="G63" s="273"/>
      <c r="H63" s="273"/>
      <c r="I63" s="273"/>
      <c r="J63" s="273"/>
      <c r="K63" s="274">
        <f>K19</f>
        <v>0</v>
      </c>
      <c r="L63" s="274">
        <f>L19</f>
        <v>0</v>
      </c>
      <c r="M63" s="274">
        <f>M19</f>
        <v>0</v>
      </c>
      <c r="N63" s="274">
        <f>N19</f>
        <v>0</v>
      </c>
      <c r="O63" s="275">
        <f>O19</f>
        <v>0</v>
      </c>
    </row>
    <row r="64" spans="1:15">
      <c r="A64" s="20" t="s">
        <v>13</v>
      </c>
      <c r="B64" s="362" t="s">
        <v>82</v>
      </c>
      <c r="C64" s="273"/>
      <c r="D64" s="273"/>
      <c r="E64" s="273"/>
      <c r="F64" s="273"/>
      <c r="G64" s="273"/>
      <c r="H64" s="273"/>
      <c r="I64" s="273"/>
      <c r="J64" s="273"/>
      <c r="K64" s="274">
        <f>K38</f>
        <v>0</v>
      </c>
      <c r="L64" s="274">
        <f>L38</f>
        <v>0</v>
      </c>
      <c r="M64" s="274">
        <f>M38</f>
        <v>0</v>
      </c>
      <c r="N64" s="274">
        <f>N38</f>
        <v>0</v>
      </c>
      <c r="O64" s="275">
        <f>O38</f>
        <v>0</v>
      </c>
    </row>
    <row r="65" spans="1:15">
      <c r="A65" s="20" t="s">
        <v>14</v>
      </c>
      <c r="B65" s="69" t="s">
        <v>248</v>
      </c>
      <c r="C65" s="273"/>
      <c r="D65" s="273"/>
      <c r="E65" s="273"/>
      <c r="F65" s="273"/>
      <c r="G65" s="273"/>
      <c r="H65" s="273"/>
      <c r="I65" s="273"/>
      <c r="J65" s="273"/>
      <c r="K65" s="274">
        <f>K61</f>
        <v>0</v>
      </c>
      <c r="L65" s="274">
        <f>L61</f>
        <v>0</v>
      </c>
      <c r="M65" s="274">
        <f>M61</f>
        <v>0</v>
      </c>
      <c r="N65" s="274">
        <f>N61</f>
        <v>0</v>
      </c>
      <c r="O65" s="275">
        <f>O61</f>
        <v>0</v>
      </c>
    </row>
    <row r="66" spans="1:15" s="153" customFormat="1" ht="12">
      <c r="A66" s="83"/>
      <c r="B66" s="84" t="s">
        <v>28</v>
      </c>
      <c r="C66" s="85"/>
      <c r="D66" s="85"/>
      <c r="E66" s="85"/>
      <c r="F66" s="85"/>
      <c r="G66" s="85"/>
      <c r="H66" s="85"/>
      <c r="I66" s="85"/>
      <c r="J66" s="85"/>
      <c r="K66" s="81">
        <f>SUM(K63:K65)</f>
        <v>0</v>
      </c>
      <c r="L66" s="81">
        <f>SUM(L63:L65)</f>
        <v>0</v>
      </c>
      <c r="M66" s="81">
        <f>SUM(M63:M65)</f>
        <v>0</v>
      </c>
      <c r="N66" s="81">
        <f>SUM(N63:N65)</f>
        <v>0</v>
      </c>
      <c r="O66" s="82">
        <f>SUM(O63:O65)</f>
        <v>0</v>
      </c>
    </row>
    <row r="67" spans="1:15" s="10" customFormat="1">
      <c r="A67" s="20"/>
      <c r="B67" s="27" t="s">
        <v>562</v>
      </c>
      <c r="C67" s="4"/>
      <c r="D67" s="28"/>
      <c r="E67" s="4"/>
      <c r="F67" s="4"/>
      <c r="G67" s="4"/>
      <c r="H67" s="4"/>
      <c r="I67" s="4"/>
      <c r="J67" s="4"/>
      <c r="K67" s="4"/>
      <c r="L67" s="4"/>
      <c r="M67" s="4">
        <f>M66*0.05</f>
        <v>0</v>
      </c>
      <c r="N67" s="4"/>
      <c r="O67" s="5"/>
    </row>
    <row r="68" spans="1:15" s="26" customFormat="1" ht="12.6" thickBot="1">
      <c r="A68" s="29"/>
      <c r="B68" s="30" t="s">
        <v>17</v>
      </c>
      <c r="C68" s="18"/>
      <c r="D68" s="18"/>
      <c r="E68" s="18"/>
      <c r="F68" s="18"/>
      <c r="G68" s="18"/>
      <c r="H68" s="18"/>
      <c r="I68" s="18"/>
      <c r="J68" s="18"/>
      <c r="K68" s="18">
        <f>SUM(K66:K67)</f>
        <v>0</v>
      </c>
      <c r="L68" s="18">
        <f>SUM(L66:L67)</f>
        <v>0</v>
      </c>
      <c r="M68" s="18">
        <f>SUM(M66:M67)</f>
        <v>0</v>
      </c>
      <c r="N68" s="18">
        <f>SUM(N66:N67)</f>
        <v>0</v>
      </c>
      <c r="O68" s="19">
        <f>SUM(L68:N68)</f>
        <v>0</v>
      </c>
    </row>
    <row r="70" spans="1:15" s="10" customFormat="1">
      <c r="B70" s="31"/>
      <c r="C70" s="32"/>
    </row>
  </sheetData>
  <mergeCells count="12">
    <mergeCell ref="K9:N9"/>
    <mergeCell ref="B62:N62"/>
    <mergeCell ref="A9:A10"/>
    <mergeCell ref="B9:B10"/>
    <mergeCell ref="C9:C10"/>
    <mergeCell ref="D9:D10"/>
    <mergeCell ref="E9:J9"/>
    <mergeCell ref="A1:O1"/>
    <mergeCell ref="A2:O2"/>
    <mergeCell ref="A3:O3"/>
    <mergeCell ref="A4:O4"/>
    <mergeCell ref="L8:M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4" sqref="A4:O4"/>
    </sheetView>
  </sheetViews>
  <sheetFormatPr defaultRowHeight="14.4"/>
  <cols>
    <col min="1" max="1" width="4" customWidth="1"/>
    <col min="2" max="2" width="34" customWidth="1"/>
    <col min="3" max="3" width="6.44140625" customWidth="1"/>
    <col min="4" max="4" width="5.6640625" customWidth="1"/>
    <col min="5" max="5" width="6.33203125" customWidth="1"/>
    <col min="6" max="6" width="5.5546875" customWidth="1"/>
    <col min="7" max="7" width="7.44140625" customWidth="1"/>
    <col min="8" max="8" width="5.88671875" customWidth="1"/>
    <col min="9" max="9" width="7.44140625" customWidth="1"/>
    <col min="10" max="10" width="7.109375" customWidth="1"/>
    <col min="11" max="11" width="7.88671875" customWidth="1"/>
    <col min="12" max="12" width="7.6640625" customWidth="1"/>
    <col min="13" max="13" width="7.5546875" customWidth="1"/>
    <col min="14" max="14" width="7.88671875" customWidth="1"/>
  </cols>
  <sheetData>
    <row r="1" spans="1:15" s="1" customFormat="1" ht="12.75" customHeight="1">
      <c r="A1" s="428" t="s">
        <v>89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s="1" customFormat="1" ht="12.75" customHeight="1">
      <c r="A2" s="428" t="s">
        <v>235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1" customFormat="1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s="1" customFormat="1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2.6" thickBot="1">
      <c r="K8" s="7"/>
      <c r="L8" s="431" t="s">
        <v>3</v>
      </c>
      <c r="M8" s="431"/>
      <c r="N8" s="194" t="s">
        <v>46</v>
      </c>
      <c r="O8" s="88">
        <f>O33</f>
        <v>0</v>
      </c>
    </row>
    <row r="9" spans="1:15" s="10" customFormat="1" ht="12.75" customHeight="1">
      <c r="A9" s="432" t="s">
        <v>4</v>
      </c>
      <c r="B9" s="434" t="s">
        <v>5</v>
      </c>
      <c r="C9" s="436" t="s">
        <v>6</v>
      </c>
      <c r="D9" s="438" t="s">
        <v>7</v>
      </c>
      <c r="E9" s="440" t="s">
        <v>47</v>
      </c>
      <c r="F9" s="440"/>
      <c r="G9" s="440"/>
      <c r="H9" s="440"/>
      <c r="I9" s="440"/>
      <c r="J9" s="441"/>
      <c r="K9" s="425" t="s">
        <v>8</v>
      </c>
      <c r="L9" s="426"/>
      <c r="M9" s="426"/>
      <c r="N9" s="426"/>
      <c r="O9" s="9"/>
    </row>
    <row r="10" spans="1:15" s="10" customFormat="1" ht="81" customHeight="1" thickBot="1">
      <c r="A10" s="433"/>
      <c r="B10" s="435"/>
      <c r="C10" s="437"/>
      <c r="D10" s="439"/>
      <c r="E10" s="11" t="s">
        <v>9</v>
      </c>
      <c r="F10" s="12" t="s">
        <v>48</v>
      </c>
      <c r="G10" s="12" t="s">
        <v>49</v>
      </c>
      <c r="H10" s="13" t="s">
        <v>50</v>
      </c>
      <c r="I10" s="12" t="s">
        <v>51</v>
      </c>
      <c r="J10" s="14" t="s">
        <v>52</v>
      </c>
      <c r="K10" s="68" t="s">
        <v>10</v>
      </c>
      <c r="L10" s="12" t="s">
        <v>49</v>
      </c>
      <c r="M10" s="12" t="s">
        <v>50</v>
      </c>
      <c r="N10" s="12" t="s">
        <v>51</v>
      </c>
      <c r="O10" s="14" t="s">
        <v>53</v>
      </c>
    </row>
    <row r="11" spans="1:15">
      <c r="A11" s="67"/>
      <c r="B11" s="249" t="s">
        <v>336</v>
      </c>
      <c r="C11" s="135"/>
      <c r="D11" s="141"/>
      <c r="E11" s="67"/>
      <c r="F11" s="135"/>
      <c r="G11" s="135"/>
      <c r="H11" s="135"/>
      <c r="I11" s="135"/>
      <c r="J11" s="138"/>
      <c r="K11" s="139"/>
      <c r="L11" s="135"/>
      <c r="M11" s="135"/>
      <c r="N11" s="135"/>
      <c r="O11" s="138"/>
    </row>
    <row r="12" spans="1:15">
      <c r="A12" s="66">
        <v>1</v>
      </c>
      <c r="B12" s="40" t="s">
        <v>337</v>
      </c>
      <c r="C12" s="64" t="s">
        <v>58</v>
      </c>
      <c r="D12" s="220">
        <v>8</v>
      </c>
      <c r="E12" s="166"/>
      <c r="F12" s="94"/>
      <c r="G12" s="111"/>
      <c r="H12" s="94"/>
      <c r="I12" s="98"/>
      <c r="J12" s="109"/>
      <c r="K12" s="47"/>
      <c r="L12" s="111"/>
      <c r="M12" s="111"/>
      <c r="N12" s="111"/>
      <c r="O12" s="109"/>
    </row>
    <row r="13" spans="1:15">
      <c r="A13" s="66">
        <v>2</v>
      </c>
      <c r="B13" s="40" t="s">
        <v>338</v>
      </c>
      <c r="C13" s="65" t="s">
        <v>350</v>
      </c>
      <c r="D13" s="220">
        <v>1.9</v>
      </c>
      <c r="E13" s="166"/>
      <c r="F13" s="94"/>
      <c r="G13" s="111"/>
      <c r="H13" s="94"/>
      <c r="I13" s="98"/>
      <c r="J13" s="109"/>
      <c r="K13" s="47"/>
      <c r="L13" s="111"/>
      <c r="M13" s="111"/>
      <c r="N13" s="111"/>
      <c r="O13" s="109"/>
    </row>
    <row r="14" spans="1:15" s="243" customFormat="1">
      <c r="A14" s="234"/>
      <c r="B14" s="207" t="s">
        <v>24</v>
      </c>
      <c r="C14" s="206"/>
      <c r="D14" s="246"/>
      <c r="E14" s="248"/>
      <c r="F14" s="217"/>
      <c r="G14" s="217"/>
      <c r="H14" s="217"/>
      <c r="I14" s="217"/>
      <c r="J14" s="229"/>
      <c r="K14" s="223">
        <f>SUM(K12:K13)</f>
        <v>0</v>
      </c>
      <c r="L14" s="212">
        <f>SUM(L12:L13)</f>
        <v>0</v>
      </c>
      <c r="M14" s="212">
        <f>SUM(M12:M13)</f>
        <v>0</v>
      </c>
      <c r="N14" s="212">
        <f>SUM(N12:N13)</f>
        <v>0</v>
      </c>
      <c r="O14" s="235">
        <f>SUM(O12:O13)</f>
        <v>0</v>
      </c>
    </row>
    <row r="15" spans="1:15">
      <c r="A15" s="66"/>
      <c r="B15" s="244" t="s">
        <v>339</v>
      </c>
      <c r="C15" s="40"/>
      <c r="D15" s="220"/>
      <c r="E15" s="166"/>
      <c r="F15" s="94"/>
      <c r="G15" s="94"/>
      <c r="H15" s="94"/>
      <c r="I15" s="94"/>
      <c r="J15" s="230"/>
      <c r="K15" s="224"/>
      <c r="L15" s="65"/>
      <c r="M15" s="65"/>
      <c r="N15" s="65"/>
      <c r="O15" s="236"/>
    </row>
    <row r="16" spans="1:15">
      <c r="A16" s="66">
        <v>3</v>
      </c>
      <c r="B16" s="40" t="s">
        <v>340</v>
      </c>
      <c r="C16" s="64" t="s">
        <v>58</v>
      </c>
      <c r="D16" s="220">
        <v>12</v>
      </c>
      <c r="E16" s="166"/>
      <c r="F16" s="94"/>
      <c r="G16" s="111"/>
      <c r="H16" s="94"/>
      <c r="I16" s="94"/>
      <c r="J16" s="109"/>
      <c r="K16" s="47"/>
      <c r="L16" s="111"/>
      <c r="M16" s="111"/>
      <c r="N16" s="111"/>
      <c r="O16" s="109"/>
    </row>
    <row r="17" spans="1:15">
      <c r="A17" s="66"/>
      <c r="B17" s="40" t="s">
        <v>341</v>
      </c>
      <c r="C17" s="211" t="s">
        <v>62</v>
      </c>
      <c r="D17" s="220">
        <v>1.8</v>
      </c>
      <c r="E17" s="166"/>
      <c r="F17" s="94"/>
      <c r="G17" s="111"/>
      <c r="H17" s="94"/>
      <c r="I17" s="94"/>
      <c r="J17" s="109"/>
      <c r="K17" s="47"/>
      <c r="L17" s="111"/>
      <c r="M17" s="111"/>
      <c r="N17" s="111"/>
      <c r="O17" s="109"/>
    </row>
    <row r="18" spans="1:15">
      <c r="A18" s="66"/>
      <c r="B18" s="40" t="s">
        <v>342</v>
      </c>
      <c r="C18" s="64" t="s">
        <v>58</v>
      </c>
      <c r="D18" s="220">
        <v>14.2</v>
      </c>
      <c r="E18" s="166"/>
      <c r="F18" s="94"/>
      <c r="G18" s="111"/>
      <c r="H18" s="94"/>
      <c r="I18" s="94"/>
      <c r="J18" s="109"/>
      <c r="K18" s="47"/>
      <c r="L18" s="111"/>
      <c r="M18" s="111"/>
      <c r="N18" s="111"/>
      <c r="O18" s="109"/>
    </row>
    <row r="19" spans="1:15">
      <c r="A19" s="66"/>
      <c r="B19" s="40" t="s">
        <v>343</v>
      </c>
      <c r="C19" s="211" t="s">
        <v>62</v>
      </c>
      <c r="D19" s="220">
        <v>2.4</v>
      </c>
      <c r="E19" s="166"/>
      <c r="F19" s="94"/>
      <c r="G19" s="111"/>
      <c r="H19" s="94"/>
      <c r="I19" s="94"/>
      <c r="J19" s="109"/>
      <c r="K19" s="47"/>
      <c r="L19" s="111"/>
      <c r="M19" s="111"/>
      <c r="N19" s="111"/>
      <c r="O19" s="109"/>
    </row>
    <row r="20" spans="1:15">
      <c r="A20" s="66"/>
      <c r="B20" s="40" t="s">
        <v>344</v>
      </c>
      <c r="C20" s="211" t="s">
        <v>62</v>
      </c>
      <c r="D20" s="220">
        <v>0.6</v>
      </c>
      <c r="E20" s="166"/>
      <c r="F20" s="94"/>
      <c r="G20" s="111"/>
      <c r="H20" s="94"/>
      <c r="I20" s="94"/>
      <c r="J20" s="109"/>
      <c r="K20" s="47"/>
      <c r="L20" s="111"/>
      <c r="M20" s="111"/>
      <c r="N20" s="111"/>
      <c r="O20" s="109"/>
    </row>
    <row r="21" spans="1:15">
      <c r="A21" s="66"/>
      <c r="B21" s="40" t="s">
        <v>345</v>
      </c>
      <c r="C21" s="64" t="s">
        <v>58</v>
      </c>
      <c r="D21" s="247">
        <v>12</v>
      </c>
      <c r="E21" s="166"/>
      <c r="F21" s="94"/>
      <c r="G21" s="111"/>
      <c r="H21" s="94"/>
      <c r="I21" s="94"/>
      <c r="J21" s="109"/>
      <c r="K21" s="47"/>
      <c r="L21" s="111"/>
      <c r="M21" s="111"/>
      <c r="N21" s="111"/>
      <c r="O21" s="109"/>
    </row>
    <row r="22" spans="1:15" s="243" customFormat="1">
      <c r="A22" s="234"/>
      <c r="B22" s="207" t="s">
        <v>25</v>
      </c>
      <c r="C22" s="206"/>
      <c r="D22" s="219"/>
      <c r="E22" s="225"/>
      <c r="F22" s="216"/>
      <c r="G22" s="216"/>
      <c r="H22" s="216"/>
      <c r="I22" s="216"/>
      <c r="J22" s="226"/>
      <c r="K22" s="223">
        <f>SUM(K16:K21)</f>
        <v>0</v>
      </c>
      <c r="L22" s="212">
        <f>SUM(L16:L21)</f>
        <v>0</v>
      </c>
      <c r="M22" s="212">
        <f>SUM(M16:M21)</f>
        <v>0</v>
      </c>
      <c r="N22" s="212">
        <f>SUM(N16:N21)</f>
        <v>0</v>
      </c>
      <c r="O22" s="235">
        <f>SUM(O16:O21)</f>
        <v>0</v>
      </c>
    </row>
    <row r="23" spans="1:15">
      <c r="A23" s="66"/>
      <c r="B23" s="145" t="s">
        <v>346</v>
      </c>
      <c r="C23" s="64"/>
      <c r="D23" s="220"/>
      <c r="E23" s="166"/>
      <c r="F23" s="94"/>
      <c r="G23" s="94"/>
      <c r="H23" s="94"/>
      <c r="I23" s="94"/>
      <c r="J23" s="230"/>
      <c r="K23" s="224"/>
      <c r="L23" s="65"/>
      <c r="M23" s="65"/>
      <c r="N23" s="65"/>
      <c r="O23" s="236"/>
    </row>
    <row r="24" spans="1:15" ht="22.8">
      <c r="A24" s="66">
        <v>4</v>
      </c>
      <c r="B24" s="245" t="s">
        <v>347</v>
      </c>
      <c r="C24" s="65" t="s">
        <v>43</v>
      </c>
      <c r="D24" s="220">
        <v>110</v>
      </c>
      <c r="E24" s="166"/>
      <c r="F24" s="94"/>
      <c r="G24" s="111"/>
      <c r="H24" s="94"/>
      <c r="I24" s="94"/>
      <c r="J24" s="109"/>
      <c r="K24" s="47"/>
      <c r="L24" s="111"/>
      <c r="M24" s="111"/>
      <c r="N24" s="111"/>
      <c r="O24" s="109"/>
    </row>
    <row r="25" spans="1:15">
      <c r="A25" s="66">
        <v>5</v>
      </c>
      <c r="B25" s="245" t="s">
        <v>348</v>
      </c>
      <c r="C25" s="64" t="s">
        <v>88</v>
      </c>
      <c r="D25" s="247">
        <v>11</v>
      </c>
      <c r="E25" s="166"/>
      <c r="F25" s="94"/>
      <c r="G25" s="111"/>
      <c r="H25" s="98"/>
      <c r="I25" s="98"/>
      <c r="J25" s="109"/>
      <c r="K25" s="47"/>
      <c r="L25" s="111"/>
      <c r="M25" s="111"/>
      <c r="N25" s="111"/>
      <c r="O25" s="109"/>
    </row>
    <row r="26" spans="1:15" s="243" customFormat="1" ht="15" thickBot="1">
      <c r="A26" s="250"/>
      <c r="B26" s="237" t="s">
        <v>349</v>
      </c>
      <c r="C26" s="105"/>
      <c r="D26" s="240"/>
      <c r="E26" s="104"/>
      <c r="F26" s="105"/>
      <c r="G26" s="105"/>
      <c r="H26" s="105"/>
      <c r="I26" s="105"/>
      <c r="J26" s="148"/>
      <c r="K26" s="241">
        <f>SUM(K24:K25)</f>
        <v>0</v>
      </c>
      <c r="L26" s="100">
        <f>SUM(L24:L25)</f>
        <v>0</v>
      </c>
      <c r="M26" s="100">
        <f>SUM(M24:M25)</f>
        <v>0</v>
      </c>
      <c r="N26" s="100">
        <f>SUM(N24:N25)</f>
        <v>0</v>
      </c>
      <c r="O26" s="101">
        <f>SUM(O24:O25)</f>
        <v>0</v>
      </c>
    </row>
    <row r="27" spans="1:15">
      <c r="A27" s="67"/>
      <c r="B27" s="427" t="s">
        <v>11</v>
      </c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146"/>
    </row>
    <row r="28" spans="1:15">
      <c r="A28" s="20" t="s">
        <v>12</v>
      </c>
      <c r="B28" s="245" t="s">
        <v>351</v>
      </c>
      <c r="C28" s="40"/>
      <c r="D28" s="40"/>
      <c r="E28" s="40"/>
      <c r="F28" s="40"/>
      <c r="G28" s="40"/>
      <c r="H28" s="40"/>
      <c r="I28" s="40"/>
      <c r="J28" s="40"/>
      <c r="K28" s="102">
        <f>K14</f>
        <v>0</v>
      </c>
      <c r="L28" s="102">
        <f>L14</f>
        <v>0</v>
      </c>
      <c r="M28" s="102">
        <f>M14</f>
        <v>0</v>
      </c>
      <c r="N28" s="102">
        <f>N14</f>
        <v>0</v>
      </c>
      <c r="O28" s="147">
        <f>O14</f>
        <v>0</v>
      </c>
    </row>
    <row r="29" spans="1:15">
      <c r="A29" s="20" t="s">
        <v>13</v>
      </c>
      <c r="B29" s="245" t="s">
        <v>352</v>
      </c>
      <c r="C29" s="40"/>
      <c r="D29" s="40"/>
      <c r="E29" s="40"/>
      <c r="F29" s="40"/>
      <c r="G29" s="40"/>
      <c r="H29" s="40"/>
      <c r="I29" s="40"/>
      <c r="J29" s="40"/>
      <c r="K29" s="102">
        <f>K22</f>
        <v>0</v>
      </c>
      <c r="L29" s="102">
        <f>L22</f>
        <v>0</v>
      </c>
      <c r="M29" s="102">
        <f>M22</f>
        <v>0</v>
      </c>
      <c r="N29" s="102">
        <f>N22</f>
        <v>0</v>
      </c>
      <c r="O29" s="147">
        <f>O22</f>
        <v>0</v>
      </c>
    </row>
    <row r="30" spans="1:15">
      <c r="A30" s="20" t="s">
        <v>14</v>
      </c>
      <c r="B30" s="245" t="s">
        <v>353</v>
      </c>
      <c r="C30" s="40"/>
      <c r="D30" s="40"/>
      <c r="E30" s="40"/>
      <c r="F30" s="40"/>
      <c r="G30" s="40"/>
      <c r="H30" s="40"/>
      <c r="I30" s="40"/>
      <c r="J30" s="40"/>
      <c r="K30" s="102">
        <f>K26</f>
        <v>0</v>
      </c>
      <c r="L30" s="102">
        <f>L26</f>
        <v>0</v>
      </c>
      <c r="M30" s="102">
        <f>M26</f>
        <v>0</v>
      </c>
      <c r="N30" s="102">
        <f>N26</f>
        <v>0</v>
      </c>
      <c r="O30" s="147">
        <f>O26</f>
        <v>0</v>
      </c>
    </row>
    <row r="31" spans="1:15">
      <c r="A31" s="41"/>
      <c r="B31" s="213" t="s">
        <v>28</v>
      </c>
      <c r="C31" s="40"/>
      <c r="D31" s="40"/>
      <c r="E31" s="40"/>
      <c r="F31" s="40"/>
      <c r="G31" s="40"/>
      <c r="H31" s="40"/>
      <c r="I31" s="40"/>
      <c r="J31" s="40"/>
      <c r="K31" s="103">
        <f>SUM(K28:K30)</f>
        <v>0</v>
      </c>
      <c r="L31" s="103">
        <f>SUM(L28:L30)</f>
        <v>0</v>
      </c>
      <c r="M31" s="103">
        <f>SUM(M28:M30)</f>
        <v>0</v>
      </c>
      <c r="N31" s="103">
        <f>SUM(N28:N30)</f>
        <v>0</v>
      </c>
      <c r="O31" s="106">
        <f>SUM(O28:O30)</f>
        <v>0</v>
      </c>
    </row>
    <row r="32" spans="1:15">
      <c r="A32" s="41"/>
      <c r="B32" s="40" t="s">
        <v>562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102">
        <f>M31*0.05</f>
        <v>0</v>
      </c>
      <c r="N32" s="40"/>
      <c r="O32" s="233"/>
    </row>
    <row r="33" spans="1:15" s="243" customFormat="1" ht="15" thickBot="1">
      <c r="A33" s="104"/>
      <c r="B33" s="237" t="s">
        <v>28</v>
      </c>
      <c r="C33" s="105"/>
      <c r="D33" s="105"/>
      <c r="E33" s="105"/>
      <c r="F33" s="105"/>
      <c r="G33" s="105"/>
      <c r="H33" s="105"/>
      <c r="I33" s="105"/>
      <c r="J33" s="105"/>
      <c r="K33" s="100">
        <f>SUM(K31:K32)</f>
        <v>0</v>
      </c>
      <c r="L33" s="100">
        <f>SUM(L31:L32)</f>
        <v>0</v>
      </c>
      <c r="M33" s="100">
        <f>SUM(M31:M32)</f>
        <v>0</v>
      </c>
      <c r="N33" s="100">
        <f>SUM(N31:N32)</f>
        <v>0</v>
      </c>
      <c r="O33" s="101">
        <f>N33+M33+L33</f>
        <v>0</v>
      </c>
    </row>
    <row r="35" spans="1:15" s="1" customFormat="1" ht="11.4">
      <c r="A35" s="10"/>
      <c r="B35" s="31"/>
      <c r="C35" s="32"/>
    </row>
  </sheetData>
  <mergeCells count="12">
    <mergeCell ref="K9:N9"/>
    <mergeCell ref="B27:N27"/>
    <mergeCell ref="A1:O1"/>
    <mergeCell ref="A2:O2"/>
    <mergeCell ref="A3:O3"/>
    <mergeCell ref="A4:O4"/>
    <mergeCell ref="L8:M8"/>
    <mergeCell ref="A9:A10"/>
    <mergeCell ref="B9:B10"/>
    <mergeCell ref="C9:C10"/>
    <mergeCell ref="D9:D10"/>
    <mergeCell ref="E9:J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25" zoomScaleNormal="100" workbookViewId="0">
      <selection activeCell="B41" sqref="B41"/>
    </sheetView>
  </sheetViews>
  <sheetFormatPr defaultRowHeight="11.4"/>
  <cols>
    <col min="1" max="1" width="5" style="125" customWidth="1"/>
    <col min="2" max="2" width="33.6640625" style="125" customWidth="1"/>
    <col min="3" max="3" width="4.6640625" style="125" customWidth="1"/>
    <col min="4" max="4" width="6.44140625" style="125" bestFit="1" customWidth="1"/>
    <col min="5" max="5" width="6.33203125" style="125" customWidth="1"/>
    <col min="6" max="6" width="5.33203125" style="125" customWidth="1"/>
    <col min="7" max="7" width="6.44140625" style="125" customWidth="1"/>
    <col min="8" max="8" width="6.88671875" style="125" customWidth="1"/>
    <col min="9" max="9" width="7.109375" style="125" customWidth="1"/>
    <col min="10" max="10" width="7.33203125" style="125" customWidth="1"/>
    <col min="11" max="11" width="7.6640625" style="125" customWidth="1"/>
    <col min="12" max="12" width="8.5546875" style="125" customWidth="1"/>
    <col min="13" max="13" width="8.88671875" style="125" customWidth="1"/>
    <col min="14" max="14" width="7.33203125" style="125" customWidth="1"/>
    <col min="15" max="15" width="9.44140625" style="125" customWidth="1"/>
    <col min="16" max="256" width="8.88671875" style="125"/>
    <col min="257" max="257" width="5" style="125" customWidth="1"/>
    <col min="258" max="258" width="36.33203125" style="125" customWidth="1"/>
    <col min="259" max="259" width="7.6640625" style="125" customWidth="1"/>
    <col min="260" max="260" width="8.88671875" style="125"/>
    <col min="261" max="261" width="8" style="125" customWidth="1"/>
    <col min="262" max="512" width="8.88671875" style="125"/>
    <col min="513" max="513" width="5" style="125" customWidth="1"/>
    <col min="514" max="514" width="36.33203125" style="125" customWidth="1"/>
    <col min="515" max="515" width="7.6640625" style="125" customWidth="1"/>
    <col min="516" max="516" width="8.88671875" style="125"/>
    <col min="517" max="517" width="8" style="125" customWidth="1"/>
    <col min="518" max="768" width="8.88671875" style="125"/>
    <col min="769" max="769" width="5" style="125" customWidth="1"/>
    <col min="770" max="770" width="36.33203125" style="125" customWidth="1"/>
    <col min="771" max="771" width="7.6640625" style="125" customWidth="1"/>
    <col min="772" max="772" width="8.88671875" style="125"/>
    <col min="773" max="773" width="8" style="125" customWidth="1"/>
    <col min="774" max="1024" width="8.88671875" style="125"/>
    <col min="1025" max="1025" width="5" style="125" customWidth="1"/>
    <col min="1026" max="1026" width="36.33203125" style="125" customWidth="1"/>
    <col min="1027" max="1027" width="7.6640625" style="125" customWidth="1"/>
    <col min="1028" max="1028" width="8.88671875" style="125"/>
    <col min="1029" max="1029" width="8" style="125" customWidth="1"/>
    <col min="1030" max="1280" width="8.88671875" style="125"/>
    <col min="1281" max="1281" width="5" style="125" customWidth="1"/>
    <col min="1282" max="1282" width="36.33203125" style="125" customWidth="1"/>
    <col min="1283" max="1283" width="7.6640625" style="125" customWidth="1"/>
    <col min="1284" max="1284" width="8.88671875" style="125"/>
    <col min="1285" max="1285" width="8" style="125" customWidth="1"/>
    <col min="1286" max="1536" width="8.88671875" style="125"/>
    <col min="1537" max="1537" width="5" style="125" customWidth="1"/>
    <col min="1538" max="1538" width="36.33203125" style="125" customWidth="1"/>
    <col min="1539" max="1539" width="7.6640625" style="125" customWidth="1"/>
    <col min="1540" max="1540" width="8.88671875" style="125"/>
    <col min="1541" max="1541" width="8" style="125" customWidth="1"/>
    <col min="1542" max="1792" width="8.88671875" style="125"/>
    <col min="1793" max="1793" width="5" style="125" customWidth="1"/>
    <col min="1794" max="1794" width="36.33203125" style="125" customWidth="1"/>
    <col min="1795" max="1795" width="7.6640625" style="125" customWidth="1"/>
    <col min="1796" max="1796" width="8.88671875" style="125"/>
    <col min="1797" max="1797" width="8" style="125" customWidth="1"/>
    <col min="1798" max="2048" width="8.88671875" style="125"/>
    <col min="2049" max="2049" width="5" style="125" customWidth="1"/>
    <col min="2050" max="2050" width="36.33203125" style="125" customWidth="1"/>
    <col min="2051" max="2051" width="7.6640625" style="125" customWidth="1"/>
    <col min="2052" max="2052" width="8.88671875" style="125"/>
    <col min="2053" max="2053" width="8" style="125" customWidth="1"/>
    <col min="2054" max="2304" width="8.88671875" style="125"/>
    <col min="2305" max="2305" width="5" style="125" customWidth="1"/>
    <col min="2306" max="2306" width="36.33203125" style="125" customWidth="1"/>
    <col min="2307" max="2307" width="7.6640625" style="125" customWidth="1"/>
    <col min="2308" max="2308" width="8.88671875" style="125"/>
    <col min="2309" max="2309" width="8" style="125" customWidth="1"/>
    <col min="2310" max="2560" width="8.88671875" style="125"/>
    <col min="2561" max="2561" width="5" style="125" customWidth="1"/>
    <col min="2562" max="2562" width="36.33203125" style="125" customWidth="1"/>
    <col min="2563" max="2563" width="7.6640625" style="125" customWidth="1"/>
    <col min="2564" max="2564" width="8.88671875" style="125"/>
    <col min="2565" max="2565" width="8" style="125" customWidth="1"/>
    <col min="2566" max="2816" width="8.88671875" style="125"/>
    <col min="2817" max="2817" width="5" style="125" customWidth="1"/>
    <col min="2818" max="2818" width="36.33203125" style="125" customWidth="1"/>
    <col min="2819" max="2819" width="7.6640625" style="125" customWidth="1"/>
    <col min="2820" max="2820" width="8.88671875" style="125"/>
    <col min="2821" max="2821" width="8" style="125" customWidth="1"/>
    <col min="2822" max="3072" width="8.88671875" style="125"/>
    <col min="3073" max="3073" width="5" style="125" customWidth="1"/>
    <col min="3074" max="3074" width="36.33203125" style="125" customWidth="1"/>
    <col min="3075" max="3075" width="7.6640625" style="125" customWidth="1"/>
    <col min="3076" max="3076" width="8.88671875" style="125"/>
    <col min="3077" max="3077" width="8" style="125" customWidth="1"/>
    <col min="3078" max="3328" width="8.88671875" style="125"/>
    <col min="3329" max="3329" width="5" style="125" customWidth="1"/>
    <col min="3330" max="3330" width="36.33203125" style="125" customWidth="1"/>
    <col min="3331" max="3331" width="7.6640625" style="125" customWidth="1"/>
    <col min="3332" max="3332" width="8.88671875" style="125"/>
    <col min="3333" max="3333" width="8" style="125" customWidth="1"/>
    <col min="3334" max="3584" width="8.88671875" style="125"/>
    <col min="3585" max="3585" width="5" style="125" customWidth="1"/>
    <col min="3586" max="3586" width="36.33203125" style="125" customWidth="1"/>
    <col min="3587" max="3587" width="7.6640625" style="125" customWidth="1"/>
    <col min="3588" max="3588" width="8.88671875" style="125"/>
    <col min="3589" max="3589" width="8" style="125" customWidth="1"/>
    <col min="3590" max="3840" width="8.88671875" style="125"/>
    <col min="3841" max="3841" width="5" style="125" customWidth="1"/>
    <col min="3842" max="3842" width="36.33203125" style="125" customWidth="1"/>
    <col min="3843" max="3843" width="7.6640625" style="125" customWidth="1"/>
    <col min="3844" max="3844" width="8.88671875" style="125"/>
    <col min="3845" max="3845" width="8" style="125" customWidth="1"/>
    <col min="3846" max="4096" width="8.88671875" style="125"/>
    <col min="4097" max="4097" width="5" style="125" customWidth="1"/>
    <col min="4098" max="4098" width="36.33203125" style="125" customWidth="1"/>
    <col min="4099" max="4099" width="7.6640625" style="125" customWidth="1"/>
    <col min="4100" max="4100" width="8.88671875" style="125"/>
    <col min="4101" max="4101" width="8" style="125" customWidth="1"/>
    <col min="4102" max="4352" width="8.88671875" style="125"/>
    <col min="4353" max="4353" width="5" style="125" customWidth="1"/>
    <col min="4354" max="4354" width="36.33203125" style="125" customWidth="1"/>
    <col min="4355" max="4355" width="7.6640625" style="125" customWidth="1"/>
    <col min="4356" max="4356" width="8.88671875" style="125"/>
    <col min="4357" max="4357" width="8" style="125" customWidth="1"/>
    <col min="4358" max="4608" width="8.88671875" style="125"/>
    <col min="4609" max="4609" width="5" style="125" customWidth="1"/>
    <col min="4610" max="4610" width="36.33203125" style="125" customWidth="1"/>
    <col min="4611" max="4611" width="7.6640625" style="125" customWidth="1"/>
    <col min="4612" max="4612" width="8.88671875" style="125"/>
    <col min="4613" max="4613" width="8" style="125" customWidth="1"/>
    <col min="4614" max="4864" width="8.88671875" style="125"/>
    <col min="4865" max="4865" width="5" style="125" customWidth="1"/>
    <col min="4866" max="4866" width="36.33203125" style="125" customWidth="1"/>
    <col min="4867" max="4867" width="7.6640625" style="125" customWidth="1"/>
    <col min="4868" max="4868" width="8.88671875" style="125"/>
    <col min="4869" max="4869" width="8" style="125" customWidth="1"/>
    <col min="4870" max="5120" width="8.88671875" style="125"/>
    <col min="5121" max="5121" width="5" style="125" customWidth="1"/>
    <col min="5122" max="5122" width="36.33203125" style="125" customWidth="1"/>
    <col min="5123" max="5123" width="7.6640625" style="125" customWidth="1"/>
    <col min="5124" max="5124" width="8.88671875" style="125"/>
    <col min="5125" max="5125" width="8" style="125" customWidth="1"/>
    <col min="5126" max="5376" width="8.88671875" style="125"/>
    <col min="5377" max="5377" width="5" style="125" customWidth="1"/>
    <col min="5378" max="5378" width="36.33203125" style="125" customWidth="1"/>
    <col min="5379" max="5379" width="7.6640625" style="125" customWidth="1"/>
    <col min="5380" max="5380" width="8.88671875" style="125"/>
    <col min="5381" max="5381" width="8" style="125" customWidth="1"/>
    <col min="5382" max="5632" width="8.88671875" style="125"/>
    <col min="5633" max="5633" width="5" style="125" customWidth="1"/>
    <col min="5634" max="5634" width="36.33203125" style="125" customWidth="1"/>
    <col min="5635" max="5635" width="7.6640625" style="125" customWidth="1"/>
    <col min="5636" max="5636" width="8.88671875" style="125"/>
    <col min="5637" max="5637" width="8" style="125" customWidth="1"/>
    <col min="5638" max="5888" width="8.88671875" style="125"/>
    <col min="5889" max="5889" width="5" style="125" customWidth="1"/>
    <col min="5890" max="5890" width="36.33203125" style="125" customWidth="1"/>
    <col min="5891" max="5891" width="7.6640625" style="125" customWidth="1"/>
    <col min="5892" max="5892" width="8.88671875" style="125"/>
    <col min="5893" max="5893" width="8" style="125" customWidth="1"/>
    <col min="5894" max="6144" width="8.88671875" style="125"/>
    <col min="6145" max="6145" width="5" style="125" customWidth="1"/>
    <col min="6146" max="6146" width="36.33203125" style="125" customWidth="1"/>
    <col min="6147" max="6147" width="7.6640625" style="125" customWidth="1"/>
    <col min="6148" max="6148" width="8.88671875" style="125"/>
    <col min="6149" max="6149" width="8" style="125" customWidth="1"/>
    <col min="6150" max="6400" width="8.88671875" style="125"/>
    <col min="6401" max="6401" width="5" style="125" customWidth="1"/>
    <col min="6402" max="6402" width="36.33203125" style="125" customWidth="1"/>
    <col min="6403" max="6403" width="7.6640625" style="125" customWidth="1"/>
    <col min="6404" max="6404" width="8.88671875" style="125"/>
    <col min="6405" max="6405" width="8" style="125" customWidth="1"/>
    <col min="6406" max="6656" width="8.88671875" style="125"/>
    <col min="6657" max="6657" width="5" style="125" customWidth="1"/>
    <col min="6658" max="6658" width="36.33203125" style="125" customWidth="1"/>
    <col min="6659" max="6659" width="7.6640625" style="125" customWidth="1"/>
    <col min="6660" max="6660" width="8.88671875" style="125"/>
    <col min="6661" max="6661" width="8" style="125" customWidth="1"/>
    <col min="6662" max="6912" width="8.88671875" style="125"/>
    <col min="6913" max="6913" width="5" style="125" customWidth="1"/>
    <col min="6914" max="6914" width="36.33203125" style="125" customWidth="1"/>
    <col min="6915" max="6915" width="7.6640625" style="125" customWidth="1"/>
    <col min="6916" max="6916" width="8.88671875" style="125"/>
    <col min="6917" max="6917" width="8" style="125" customWidth="1"/>
    <col min="6918" max="7168" width="8.88671875" style="125"/>
    <col min="7169" max="7169" width="5" style="125" customWidth="1"/>
    <col min="7170" max="7170" width="36.33203125" style="125" customWidth="1"/>
    <col min="7171" max="7171" width="7.6640625" style="125" customWidth="1"/>
    <col min="7172" max="7172" width="8.88671875" style="125"/>
    <col min="7173" max="7173" width="8" style="125" customWidth="1"/>
    <col min="7174" max="7424" width="8.88671875" style="125"/>
    <col min="7425" max="7425" width="5" style="125" customWidth="1"/>
    <col min="7426" max="7426" width="36.33203125" style="125" customWidth="1"/>
    <col min="7427" max="7427" width="7.6640625" style="125" customWidth="1"/>
    <col min="7428" max="7428" width="8.88671875" style="125"/>
    <col min="7429" max="7429" width="8" style="125" customWidth="1"/>
    <col min="7430" max="7680" width="8.88671875" style="125"/>
    <col min="7681" max="7681" width="5" style="125" customWidth="1"/>
    <col min="7682" max="7682" width="36.33203125" style="125" customWidth="1"/>
    <col min="7683" max="7683" width="7.6640625" style="125" customWidth="1"/>
    <col min="7684" max="7684" width="8.88671875" style="125"/>
    <col min="7685" max="7685" width="8" style="125" customWidth="1"/>
    <col min="7686" max="7936" width="8.88671875" style="125"/>
    <col min="7937" max="7937" width="5" style="125" customWidth="1"/>
    <col min="7938" max="7938" width="36.33203125" style="125" customWidth="1"/>
    <col min="7939" max="7939" width="7.6640625" style="125" customWidth="1"/>
    <col min="7940" max="7940" width="8.88671875" style="125"/>
    <col min="7941" max="7941" width="8" style="125" customWidth="1"/>
    <col min="7942" max="8192" width="8.88671875" style="125"/>
    <col min="8193" max="8193" width="5" style="125" customWidth="1"/>
    <col min="8194" max="8194" width="36.33203125" style="125" customWidth="1"/>
    <col min="8195" max="8195" width="7.6640625" style="125" customWidth="1"/>
    <col min="8196" max="8196" width="8.88671875" style="125"/>
    <col min="8197" max="8197" width="8" style="125" customWidth="1"/>
    <col min="8198" max="8448" width="8.88671875" style="125"/>
    <col min="8449" max="8449" width="5" style="125" customWidth="1"/>
    <col min="8450" max="8450" width="36.33203125" style="125" customWidth="1"/>
    <col min="8451" max="8451" width="7.6640625" style="125" customWidth="1"/>
    <col min="8452" max="8452" width="8.88671875" style="125"/>
    <col min="8453" max="8453" width="8" style="125" customWidth="1"/>
    <col min="8454" max="8704" width="8.88671875" style="125"/>
    <col min="8705" max="8705" width="5" style="125" customWidth="1"/>
    <col min="8706" max="8706" width="36.33203125" style="125" customWidth="1"/>
    <col min="8707" max="8707" width="7.6640625" style="125" customWidth="1"/>
    <col min="8708" max="8708" width="8.88671875" style="125"/>
    <col min="8709" max="8709" width="8" style="125" customWidth="1"/>
    <col min="8710" max="8960" width="8.88671875" style="125"/>
    <col min="8961" max="8961" width="5" style="125" customWidth="1"/>
    <col min="8962" max="8962" width="36.33203125" style="125" customWidth="1"/>
    <col min="8963" max="8963" width="7.6640625" style="125" customWidth="1"/>
    <col min="8964" max="8964" width="8.88671875" style="125"/>
    <col min="8965" max="8965" width="8" style="125" customWidth="1"/>
    <col min="8966" max="9216" width="8.88671875" style="125"/>
    <col min="9217" max="9217" width="5" style="125" customWidth="1"/>
    <col min="9218" max="9218" width="36.33203125" style="125" customWidth="1"/>
    <col min="9219" max="9219" width="7.6640625" style="125" customWidth="1"/>
    <col min="9220" max="9220" width="8.88671875" style="125"/>
    <col min="9221" max="9221" width="8" style="125" customWidth="1"/>
    <col min="9222" max="9472" width="8.88671875" style="125"/>
    <col min="9473" max="9473" width="5" style="125" customWidth="1"/>
    <col min="9474" max="9474" width="36.33203125" style="125" customWidth="1"/>
    <col min="9475" max="9475" width="7.6640625" style="125" customWidth="1"/>
    <col min="9476" max="9476" width="8.88671875" style="125"/>
    <col min="9477" max="9477" width="8" style="125" customWidth="1"/>
    <col min="9478" max="9728" width="8.88671875" style="125"/>
    <col min="9729" max="9729" width="5" style="125" customWidth="1"/>
    <col min="9730" max="9730" width="36.33203125" style="125" customWidth="1"/>
    <col min="9731" max="9731" width="7.6640625" style="125" customWidth="1"/>
    <col min="9732" max="9732" width="8.88671875" style="125"/>
    <col min="9733" max="9733" width="8" style="125" customWidth="1"/>
    <col min="9734" max="9984" width="8.88671875" style="125"/>
    <col min="9985" max="9985" width="5" style="125" customWidth="1"/>
    <col min="9986" max="9986" width="36.33203125" style="125" customWidth="1"/>
    <col min="9987" max="9987" width="7.6640625" style="125" customWidth="1"/>
    <col min="9988" max="9988" width="8.88671875" style="125"/>
    <col min="9989" max="9989" width="8" style="125" customWidth="1"/>
    <col min="9990" max="10240" width="8.88671875" style="125"/>
    <col min="10241" max="10241" width="5" style="125" customWidth="1"/>
    <col min="10242" max="10242" width="36.33203125" style="125" customWidth="1"/>
    <col min="10243" max="10243" width="7.6640625" style="125" customWidth="1"/>
    <col min="10244" max="10244" width="8.88671875" style="125"/>
    <col min="10245" max="10245" width="8" style="125" customWidth="1"/>
    <col min="10246" max="10496" width="8.88671875" style="125"/>
    <col min="10497" max="10497" width="5" style="125" customWidth="1"/>
    <col min="10498" max="10498" width="36.33203125" style="125" customWidth="1"/>
    <col min="10499" max="10499" width="7.6640625" style="125" customWidth="1"/>
    <col min="10500" max="10500" width="8.88671875" style="125"/>
    <col min="10501" max="10501" width="8" style="125" customWidth="1"/>
    <col min="10502" max="10752" width="8.88671875" style="125"/>
    <col min="10753" max="10753" width="5" style="125" customWidth="1"/>
    <col min="10754" max="10754" width="36.33203125" style="125" customWidth="1"/>
    <col min="10755" max="10755" width="7.6640625" style="125" customWidth="1"/>
    <col min="10756" max="10756" width="8.88671875" style="125"/>
    <col min="10757" max="10757" width="8" style="125" customWidth="1"/>
    <col min="10758" max="11008" width="8.88671875" style="125"/>
    <col min="11009" max="11009" width="5" style="125" customWidth="1"/>
    <col min="11010" max="11010" width="36.33203125" style="125" customWidth="1"/>
    <col min="11011" max="11011" width="7.6640625" style="125" customWidth="1"/>
    <col min="11012" max="11012" width="8.88671875" style="125"/>
    <col min="11013" max="11013" width="8" style="125" customWidth="1"/>
    <col min="11014" max="11264" width="8.88671875" style="125"/>
    <col min="11265" max="11265" width="5" style="125" customWidth="1"/>
    <col min="11266" max="11266" width="36.33203125" style="125" customWidth="1"/>
    <col min="11267" max="11267" width="7.6640625" style="125" customWidth="1"/>
    <col min="11268" max="11268" width="8.88671875" style="125"/>
    <col min="11269" max="11269" width="8" style="125" customWidth="1"/>
    <col min="11270" max="11520" width="8.88671875" style="125"/>
    <col min="11521" max="11521" width="5" style="125" customWidth="1"/>
    <col min="11522" max="11522" width="36.33203125" style="125" customWidth="1"/>
    <col min="11523" max="11523" width="7.6640625" style="125" customWidth="1"/>
    <col min="11524" max="11524" width="8.88671875" style="125"/>
    <col min="11525" max="11525" width="8" style="125" customWidth="1"/>
    <col min="11526" max="11776" width="8.88671875" style="125"/>
    <col min="11777" max="11777" width="5" style="125" customWidth="1"/>
    <col min="11778" max="11778" width="36.33203125" style="125" customWidth="1"/>
    <col min="11779" max="11779" width="7.6640625" style="125" customWidth="1"/>
    <col min="11780" max="11780" width="8.88671875" style="125"/>
    <col min="11781" max="11781" width="8" style="125" customWidth="1"/>
    <col min="11782" max="12032" width="8.88671875" style="125"/>
    <col min="12033" max="12033" width="5" style="125" customWidth="1"/>
    <col min="12034" max="12034" width="36.33203125" style="125" customWidth="1"/>
    <col min="12035" max="12035" width="7.6640625" style="125" customWidth="1"/>
    <col min="12036" max="12036" width="8.88671875" style="125"/>
    <col min="12037" max="12037" width="8" style="125" customWidth="1"/>
    <col min="12038" max="12288" width="8.88671875" style="125"/>
    <col min="12289" max="12289" width="5" style="125" customWidth="1"/>
    <col min="12290" max="12290" width="36.33203125" style="125" customWidth="1"/>
    <col min="12291" max="12291" width="7.6640625" style="125" customWidth="1"/>
    <col min="12292" max="12292" width="8.88671875" style="125"/>
    <col min="12293" max="12293" width="8" style="125" customWidth="1"/>
    <col min="12294" max="12544" width="8.88671875" style="125"/>
    <col min="12545" max="12545" width="5" style="125" customWidth="1"/>
    <col min="12546" max="12546" width="36.33203125" style="125" customWidth="1"/>
    <col min="12547" max="12547" width="7.6640625" style="125" customWidth="1"/>
    <col min="12548" max="12548" width="8.88671875" style="125"/>
    <col min="12549" max="12549" width="8" style="125" customWidth="1"/>
    <col min="12550" max="12800" width="8.88671875" style="125"/>
    <col min="12801" max="12801" width="5" style="125" customWidth="1"/>
    <col min="12802" max="12802" width="36.33203125" style="125" customWidth="1"/>
    <col min="12803" max="12803" width="7.6640625" style="125" customWidth="1"/>
    <col min="12804" max="12804" width="8.88671875" style="125"/>
    <col min="12805" max="12805" width="8" style="125" customWidth="1"/>
    <col min="12806" max="13056" width="8.88671875" style="125"/>
    <col min="13057" max="13057" width="5" style="125" customWidth="1"/>
    <col min="13058" max="13058" width="36.33203125" style="125" customWidth="1"/>
    <col min="13059" max="13059" width="7.6640625" style="125" customWidth="1"/>
    <col min="13060" max="13060" width="8.88671875" style="125"/>
    <col min="13061" max="13061" width="8" style="125" customWidth="1"/>
    <col min="13062" max="13312" width="8.88671875" style="125"/>
    <col min="13313" max="13313" width="5" style="125" customWidth="1"/>
    <col min="13314" max="13314" width="36.33203125" style="125" customWidth="1"/>
    <col min="13315" max="13315" width="7.6640625" style="125" customWidth="1"/>
    <col min="13316" max="13316" width="8.88671875" style="125"/>
    <col min="13317" max="13317" width="8" style="125" customWidth="1"/>
    <col min="13318" max="13568" width="8.88671875" style="125"/>
    <col min="13569" max="13569" width="5" style="125" customWidth="1"/>
    <col min="13570" max="13570" width="36.33203125" style="125" customWidth="1"/>
    <col min="13571" max="13571" width="7.6640625" style="125" customWidth="1"/>
    <col min="13572" max="13572" width="8.88671875" style="125"/>
    <col min="13573" max="13573" width="8" style="125" customWidth="1"/>
    <col min="13574" max="13824" width="8.88671875" style="125"/>
    <col min="13825" max="13825" width="5" style="125" customWidth="1"/>
    <col min="13826" max="13826" width="36.33203125" style="125" customWidth="1"/>
    <col min="13827" max="13827" width="7.6640625" style="125" customWidth="1"/>
    <col min="13828" max="13828" width="8.88671875" style="125"/>
    <col min="13829" max="13829" width="8" style="125" customWidth="1"/>
    <col min="13830" max="14080" width="8.88671875" style="125"/>
    <col min="14081" max="14081" width="5" style="125" customWidth="1"/>
    <col min="14082" max="14082" width="36.33203125" style="125" customWidth="1"/>
    <col min="14083" max="14083" width="7.6640625" style="125" customWidth="1"/>
    <col min="14084" max="14084" width="8.88671875" style="125"/>
    <col min="14085" max="14085" width="8" style="125" customWidth="1"/>
    <col min="14086" max="14336" width="8.88671875" style="125"/>
    <col min="14337" max="14337" width="5" style="125" customWidth="1"/>
    <col min="14338" max="14338" width="36.33203125" style="125" customWidth="1"/>
    <col min="14339" max="14339" width="7.6640625" style="125" customWidth="1"/>
    <col min="14340" max="14340" width="8.88671875" style="125"/>
    <col min="14341" max="14341" width="8" style="125" customWidth="1"/>
    <col min="14342" max="14592" width="8.88671875" style="125"/>
    <col min="14593" max="14593" width="5" style="125" customWidth="1"/>
    <col min="14594" max="14594" width="36.33203125" style="125" customWidth="1"/>
    <col min="14595" max="14595" width="7.6640625" style="125" customWidth="1"/>
    <col min="14596" max="14596" width="8.88671875" style="125"/>
    <col min="14597" max="14597" width="8" style="125" customWidth="1"/>
    <col min="14598" max="14848" width="8.88671875" style="125"/>
    <col min="14849" max="14849" width="5" style="125" customWidth="1"/>
    <col min="14850" max="14850" width="36.33203125" style="125" customWidth="1"/>
    <col min="14851" max="14851" width="7.6640625" style="125" customWidth="1"/>
    <col min="14852" max="14852" width="8.88671875" style="125"/>
    <col min="14853" max="14853" width="8" style="125" customWidth="1"/>
    <col min="14854" max="15104" width="8.88671875" style="125"/>
    <col min="15105" max="15105" width="5" style="125" customWidth="1"/>
    <col min="15106" max="15106" width="36.33203125" style="125" customWidth="1"/>
    <col min="15107" max="15107" width="7.6640625" style="125" customWidth="1"/>
    <col min="15108" max="15108" width="8.88671875" style="125"/>
    <col min="15109" max="15109" width="8" style="125" customWidth="1"/>
    <col min="15110" max="15360" width="8.88671875" style="125"/>
    <col min="15361" max="15361" width="5" style="125" customWidth="1"/>
    <col min="15362" max="15362" width="36.33203125" style="125" customWidth="1"/>
    <col min="15363" max="15363" width="7.6640625" style="125" customWidth="1"/>
    <col min="15364" max="15364" width="8.88671875" style="125"/>
    <col min="15365" max="15365" width="8" style="125" customWidth="1"/>
    <col min="15366" max="15616" width="8.88671875" style="125"/>
    <col min="15617" max="15617" width="5" style="125" customWidth="1"/>
    <col min="15618" max="15618" width="36.33203125" style="125" customWidth="1"/>
    <col min="15619" max="15619" width="7.6640625" style="125" customWidth="1"/>
    <col min="15620" max="15620" width="8.88671875" style="125"/>
    <col min="15621" max="15621" width="8" style="125" customWidth="1"/>
    <col min="15622" max="15872" width="8.88671875" style="125"/>
    <col min="15873" max="15873" width="5" style="125" customWidth="1"/>
    <col min="15874" max="15874" width="36.33203125" style="125" customWidth="1"/>
    <col min="15875" max="15875" width="7.6640625" style="125" customWidth="1"/>
    <col min="15876" max="15876" width="8.88671875" style="125"/>
    <col min="15877" max="15877" width="8" style="125" customWidth="1"/>
    <col min="15878" max="16128" width="8.88671875" style="125"/>
    <col min="16129" max="16129" width="5" style="125" customWidth="1"/>
    <col min="16130" max="16130" width="36.33203125" style="125" customWidth="1"/>
    <col min="16131" max="16131" width="7.6640625" style="125" customWidth="1"/>
    <col min="16132" max="16132" width="8.88671875" style="125"/>
    <col min="16133" max="16133" width="8" style="125" customWidth="1"/>
    <col min="16134" max="16384" width="8.88671875" style="125"/>
  </cols>
  <sheetData>
    <row r="1" spans="1:15" s="1" customFormat="1" ht="12.75" customHeight="1">
      <c r="A1" s="428" t="s">
        <v>44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s="1" customFormat="1" ht="12.75" customHeight="1">
      <c r="A2" s="428" t="s">
        <v>335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1" customFormat="1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s="1" customFormat="1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2.6" thickBot="1">
      <c r="K8" s="7"/>
      <c r="L8" s="431" t="s">
        <v>3</v>
      </c>
      <c r="M8" s="431"/>
      <c r="N8" s="194" t="s">
        <v>46</v>
      </c>
      <c r="O8" s="88">
        <f>O91</f>
        <v>0</v>
      </c>
    </row>
    <row r="9" spans="1:15" s="10" customFormat="1" ht="12.75" customHeight="1">
      <c r="A9" s="432" t="s">
        <v>4</v>
      </c>
      <c r="B9" s="434" t="s">
        <v>5</v>
      </c>
      <c r="C9" s="436" t="s">
        <v>6</v>
      </c>
      <c r="D9" s="438" t="s">
        <v>7</v>
      </c>
      <c r="E9" s="440" t="s">
        <v>47</v>
      </c>
      <c r="F9" s="440"/>
      <c r="G9" s="440"/>
      <c r="H9" s="440"/>
      <c r="I9" s="440"/>
      <c r="J9" s="441"/>
      <c r="K9" s="425" t="s">
        <v>8</v>
      </c>
      <c r="L9" s="426"/>
      <c r="M9" s="426"/>
      <c r="N9" s="426"/>
      <c r="O9" s="9"/>
    </row>
    <row r="10" spans="1:15" s="10" customFormat="1" ht="81" customHeight="1" thickBot="1">
      <c r="A10" s="433"/>
      <c r="B10" s="435"/>
      <c r="C10" s="437"/>
      <c r="D10" s="439"/>
      <c r="E10" s="11" t="s">
        <v>9</v>
      </c>
      <c r="F10" s="12" t="s">
        <v>48</v>
      </c>
      <c r="G10" s="12" t="s">
        <v>49</v>
      </c>
      <c r="H10" s="13" t="s">
        <v>50</v>
      </c>
      <c r="I10" s="12" t="s">
        <v>51</v>
      </c>
      <c r="J10" s="14" t="s">
        <v>52</v>
      </c>
      <c r="K10" s="68" t="s">
        <v>10</v>
      </c>
      <c r="L10" s="12" t="s">
        <v>49</v>
      </c>
      <c r="M10" s="12" t="s">
        <v>50</v>
      </c>
      <c r="N10" s="12" t="s">
        <v>51</v>
      </c>
      <c r="O10" s="14" t="s">
        <v>53</v>
      </c>
    </row>
    <row r="11" spans="1:15" ht="12">
      <c r="A11" s="67"/>
      <c r="B11" s="231" t="s">
        <v>267</v>
      </c>
      <c r="C11" s="135"/>
      <c r="D11" s="141"/>
      <c r="E11" s="67"/>
      <c r="F11" s="135"/>
      <c r="G11" s="135"/>
      <c r="H11" s="135"/>
      <c r="I11" s="135"/>
      <c r="J11" s="138"/>
      <c r="K11" s="139"/>
      <c r="L11" s="135"/>
      <c r="M11" s="135"/>
      <c r="N11" s="135"/>
      <c r="O11" s="138"/>
    </row>
    <row r="12" spans="1:15" ht="13.2">
      <c r="A12" s="66">
        <v>1</v>
      </c>
      <c r="B12" s="204" t="s">
        <v>268</v>
      </c>
      <c r="C12" s="214" t="s">
        <v>330</v>
      </c>
      <c r="D12" s="218">
        <v>1.76</v>
      </c>
      <c r="E12" s="166"/>
      <c r="F12" s="94"/>
      <c r="G12" s="4"/>
      <c r="H12" s="94"/>
      <c r="I12" s="94"/>
      <c r="J12" s="5"/>
      <c r="K12" s="71"/>
      <c r="L12" s="4"/>
      <c r="M12" s="4"/>
      <c r="N12" s="4"/>
      <c r="O12" s="5"/>
    </row>
    <row r="13" spans="1:15" ht="13.2">
      <c r="A13" s="66">
        <v>2</v>
      </c>
      <c r="B13" s="204" t="s">
        <v>269</v>
      </c>
      <c r="C13" s="214" t="s">
        <v>88</v>
      </c>
      <c r="D13" s="218">
        <v>7.3</v>
      </c>
      <c r="E13" s="166"/>
      <c r="F13" s="94"/>
      <c r="G13" s="4"/>
      <c r="H13" s="94"/>
      <c r="I13" s="94"/>
      <c r="J13" s="5"/>
      <c r="K13" s="71"/>
      <c r="L13" s="4"/>
      <c r="M13" s="4"/>
      <c r="N13" s="4"/>
      <c r="O13" s="5"/>
    </row>
    <row r="14" spans="1:15" ht="13.2">
      <c r="A14" s="66">
        <v>3</v>
      </c>
      <c r="B14" s="204" t="s">
        <v>270</v>
      </c>
      <c r="C14" s="214" t="s">
        <v>88</v>
      </c>
      <c r="D14" s="218">
        <v>122.5</v>
      </c>
      <c r="E14" s="166"/>
      <c r="F14" s="94"/>
      <c r="G14" s="4"/>
      <c r="H14" s="94"/>
      <c r="I14" s="94"/>
      <c r="J14" s="5"/>
      <c r="K14" s="71"/>
      <c r="L14" s="4"/>
      <c r="M14" s="4"/>
      <c r="N14" s="4"/>
      <c r="O14" s="5"/>
    </row>
    <row r="15" spans="1:15" ht="22.8">
      <c r="A15" s="66">
        <v>4</v>
      </c>
      <c r="B15" s="205" t="s">
        <v>271</v>
      </c>
      <c r="C15" s="214" t="s">
        <v>88</v>
      </c>
      <c r="D15" s="218">
        <v>122.5</v>
      </c>
      <c r="E15" s="166"/>
      <c r="F15" s="94"/>
      <c r="G15" s="4"/>
      <c r="H15" s="94"/>
      <c r="I15" s="94"/>
      <c r="J15" s="5"/>
      <c r="K15" s="71"/>
      <c r="L15" s="4"/>
      <c r="M15" s="4"/>
      <c r="N15" s="4"/>
      <c r="O15" s="5"/>
    </row>
    <row r="16" spans="1:15" ht="22.8">
      <c r="A16" s="66">
        <v>5</v>
      </c>
      <c r="B16" s="205" t="s">
        <v>272</v>
      </c>
      <c r="C16" s="214" t="s">
        <v>88</v>
      </c>
      <c r="D16" s="218">
        <v>33.5</v>
      </c>
      <c r="E16" s="166"/>
      <c r="F16" s="94"/>
      <c r="G16" s="4"/>
      <c r="H16" s="94"/>
      <c r="I16" s="94"/>
      <c r="J16" s="5"/>
      <c r="K16" s="71"/>
      <c r="L16" s="4"/>
      <c r="M16" s="4"/>
      <c r="N16" s="4"/>
      <c r="O16" s="5"/>
    </row>
    <row r="17" spans="1:15" ht="13.2">
      <c r="A17" s="66"/>
      <c r="B17" s="205" t="s">
        <v>273</v>
      </c>
      <c r="C17" s="214" t="s">
        <v>88</v>
      </c>
      <c r="D17" s="218">
        <v>0.04</v>
      </c>
      <c r="E17" s="166"/>
      <c r="F17" s="94"/>
      <c r="G17" s="4"/>
      <c r="H17" s="94"/>
      <c r="I17" s="94"/>
      <c r="J17" s="5"/>
      <c r="K17" s="71"/>
      <c r="L17" s="4"/>
      <c r="M17" s="4"/>
      <c r="N17" s="4"/>
      <c r="O17" s="5"/>
    </row>
    <row r="18" spans="1:15" ht="12">
      <c r="A18" s="232"/>
      <c r="B18" s="207" t="s">
        <v>24</v>
      </c>
      <c r="C18" s="215"/>
      <c r="D18" s="219"/>
      <c r="E18" s="225"/>
      <c r="F18" s="216"/>
      <c r="G18" s="216"/>
      <c r="H18" s="216"/>
      <c r="I18" s="216"/>
      <c r="J18" s="226"/>
      <c r="K18" s="222">
        <f>SUM(K12:K17)</f>
        <v>0</v>
      </c>
      <c r="L18" s="103">
        <f>SUM(L12:L17)</f>
        <v>0</v>
      </c>
      <c r="M18" s="103">
        <f>SUM(M12:M17)</f>
        <v>0</v>
      </c>
      <c r="N18" s="103">
        <f>SUM(N12:N17)</f>
        <v>0</v>
      </c>
      <c r="O18" s="106">
        <f>SUM(O12:O17)</f>
        <v>0</v>
      </c>
    </row>
    <row r="19" spans="1:15" ht="12">
      <c r="A19" s="41"/>
      <c r="B19" s="208" t="s">
        <v>274</v>
      </c>
      <c r="C19" s="214"/>
      <c r="D19" s="218"/>
      <c r="E19" s="227"/>
      <c r="F19" s="214"/>
      <c r="G19" s="214"/>
      <c r="H19" s="214"/>
      <c r="I19" s="214"/>
      <c r="J19" s="228"/>
      <c r="K19" s="221"/>
      <c r="L19" s="40"/>
      <c r="M19" s="40"/>
      <c r="N19" s="40"/>
      <c r="O19" s="233"/>
    </row>
    <row r="20" spans="1:15" ht="22.8">
      <c r="A20" s="66">
        <v>1</v>
      </c>
      <c r="B20" s="209" t="s">
        <v>275</v>
      </c>
      <c r="C20" s="214" t="s">
        <v>88</v>
      </c>
      <c r="D20" s="220">
        <v>4.5999999999999996</v>
      </c>
      <c r="E20" s="166"/>
      <c r="F20" s="94"/>
      <c r="G20" s="4"/>
      <c r="H20" s="94"/>
      <c r="I20" s="94"/>
      <c r="J20" s="5"/>
      <c r="K20" s="71"/>
      <c r="L20" s="4"/>
      <c r="M20" s="4"/>
      <c r="N20" s="4"/>
      <c r="O20" s="5"/>
    </row>
    <row r="21" spans="1:15" ht="22.8">
      <c r="A21" s="66">
        <v>2</v>
      </c>
      <c r="B21" s="209" t="s">
        <v>276</v>
      </c>
      <c r="C21" s="214" t="s">
        <v>88</v>
      </c>
      <c r="D21" s="220">
        <v>5.2</v>
      </c>
      <c r="E21" s="166"/>
      <c r="F21" s="94"/>
      <c r="G21" s="4"/>
      <c r="H21" s="94"/>
      <c r="I21" s="94"/>
      <c r="J21" s="5"/>
      <c r="K21" s="71"/>
      <c r="L21" s="4"/>
      <c r="M21" s="4"/>
      <c r="N21" s="4"/>
      <c r="O21" s="5"/>
    </row>
    <row r="22" spans="1:15" ht="22.8">
      <c r="A22" s="66">
        <v>3</v>
      </c>
      <c r="B22" s="209" t="s">
        <v>277</v>
      </c>
      <c r="C22" s="214" t="s">
        <v>88</v>
      </c>
      <c r="D22" s="220">
        <v>6.1</v>
      </c>
      <c r="E22" s="166"/>
      <c r="F22" s="94"/>
      <c r="G22" s="4"/>
      <c r="H22" s="94"/>
      <c r="I22" s="94"/>
      <c r="J22" s="5"/>
      <c r="K22" s="71"/>
      <c r="L22" s="4"/>
      <c r="M22" s="4"/>
      <c r="N22" s="4"/>
      <c r="O22" s="5"/>
    </row>
    <row r="23" spans="1:15" ht="13.2">
      <c r="A23" s="66"/>
      <c r="B23" s="210" t="s">
        <v>278</v>
      </c>
      <c r="C23" s="214" t="s">
        <v>88</v>
      </c>
      <c r="D23" s="218">
        <v>0.24399999999999999</v>
      </c>
      <c r="E23" s="166"/>
      <c r="F23" s="94"/>
      <c r="G23" s="4"/>
      <c r="H23" s="94"/>
      <c r="I23" s="94"/>
      <c r="J23" s="5"/>
      <c r="K23" s="71"/>
      <c r="L23" s="4"/>
      <c r="M23" s="4"/>
      <c r="N23" s="4"/>
      <c r="O23" s="5"/>
    </row>
    <row r="24" spans="1:15" ht="13.2">
      <c r="A24" s="66"/>
      <c r="B24" s="209" t="s">
        <v>279</v>
      </c>
      <c r="C24" s="214" t="s">
        <v>43</v>
      </c>
      <c r="D24" s="220">
        <v>4</v>
      </c>
      <c r="E24" s="166"/>
      <c r="F24" s="94"/>
      <c r="G24" s="4"/>
      <c r="H24" s="94"/>
      <c r="I24" s="94"/>
      <c r="J24" s="5"/>
      <c r="K24" s="71"/>
      <c r="L24" s="4"/>
      <c r="M24" s="4"/>
      <c r="N24" s="4"/>
      <c r="O24" s="5"/>
    </row>
    <row r="25" spans="1:15">
      <c r="A25" s="66">
        <v>4</v>
      </c>
      <c r="B25" s="209" t="s">
        <v>280</v>
      </c>
      <c r="C25" s="214" t="s">
        <v>26</v>
      </c>
      <c r="D25" s="218">
        <v>0.26</v>
      </c>
      <c r="E25" s="166"/>
      <c r="F25" s="94"/>
      <c r="G25" s="4"/>
      <c r="H25" s="94"/>
      <c r="I25" s="94"/>
      <c r="J25" s="5"/>
      <c r="K25" s="71"/>
      <c r="L25" s="4"/>
      <c r="M25" s="4"/>
      <c r="N25" s="4"/>
      <c r="O25" s="5"/>
    </row>
    <row r="26" spans="1:15" ht="22.8">
      <c r="A26" s="66">
        <v>5</v>
      </c>
      <c r="B26" s="99" t="s">
        <v>281</v>
      </c>
      <c r="C26" s="214" t="s">
        <v>2</v>
      </c>
      <c r="D26" s="220">
        <v>9.1999999999999993</v>
      </c>
      <c r="E26" s="166"/>
      <c r="F26" s="94"/>
      <c r="G26" s="4"/>
      <c r="H26" s="94"/>
      <c r="I26" s="94"/>
      <c r="J26" s="5"/>
      <c r="K26" s="71"/>
      <c r="L26" s="4"/>
      <c r="M26" s="4"/>
      <c r="N26" s="4"/>
      <c r="O26" s="5"/>
    </row>
    <row r="27" spans="1:15" ht="22.8">
      <c r="A27" s="66">
        <v>6</v>
      </c>
      <c r="B27" s="209" t="s">
        <v>282</v>
      </c>
      <c r="C27" s="214" t="s">
        <v>88</v>
      </c>
      <c r="D27" s="220">
        <v>9.1999999999999993</v>
      </c>
      <c r="E27" s="166"/>
      <c r="F27" s="94"/>
      <c r="G27" s="4"/>
      <c r="H27" s="94"/>
      <c r="I27" s="94"/>
      <c r="J27" s="5"/>
      <c r="K27" s="71"/>
      <c r="L27" s="4"/>
      <c r="M27" s="4"/>
      <c r="N27" s="4"/>
      <c r="O27" s="5"/>
    </row>
    <row r="28" spans="1:15" ht="13.2">
      <c r="A28" s="41"/>
      <c r="B28" s="209" t="s">
        <v>283</v>
      </c>
      <c r="C28" s="214" t="s">
        <v>88</v>
      </c>
      <c r="D28" s="218">
        <v>0.38600000000000001</v>
      </c>
      <c r="E28" s="166"/>
      <c r="F28" s="94"/>
      <c r="G28" s="4"/>
      <c r="H28" s="94"/>
      <c r="I28" s="94"/>
      <c r="J28" s="5"/>
      <c r="K28" s="71"/>
      <c r="L28" s="4"/>
      <c r="M28" s="4"/>
      <c r="N28" s="4"/>
      <c r="O28" s="5"/>
    </row>
    <row r="29" spans="1:15" ht="13.2">
      <c r="A29" s="41"/>
      <c r="B29" s="209" t="s">
        <v>284</v>
      </c>
      <c r="C29" s="214" t="s">
        <v>43</v>
      </c>
      <c r="D29" s="220">
        <v>11</v>
      </c>
      <c r="E29" s="166"/>
      <c r="F29" s="94"/>
      <c r="G29" s="4"/>
      <c r="H29" s="94"/>
      <c r="I29" s="94"/>
      <c r="J29" s="5"/>
      <c r="K29" s="71"/>
      <c r="L29" s="4"/>
      <c r="M29" s="4"/>
      <c r="N29" s="4"/>
      <c r="O29" s="5"/>
    </row>
    <row r="30" spans="1:15" ht="22.8">
      <c r="A30" s="66">
        <v>7</v>
      </c>
      <c r="B30" s="209" t="s">
        <v>285</v>
      </c>
      <c r="C30" s="214" t="s">
        <v>88</v>
      </c>
      <c r="D30" s="220">
        <v>4.9000000000000004</v>
      </c>
      <c r="E30" s="166"/>
      <c r="F30" s="94"/>
      <c r="G30" s="4"/>
      <c r="H30" s="94"/>
      <c r="I30" s="94"/>
      <c r="J30" s="5"/>
      <c r="K30" s="71"/>
      <c r="L30" s="4"/>
      <c r="M30" s="4"/>
      <c r="N30" s="4"/>
      <c r="O30" s="5"/>
    </row>
    <row r="31" spans="1:15" ht="13.2">
      <c r="A31" s="41"/>
      <c r="B31" s="209" t="s">
        <v>283</v>
      </c>
      <c r="C31" s="214" t="s">
        <v>88</v>
      </c>
      <c r="D31" s="218">
        <v>0.20599999999999999</v>
      </c>
      <c r="E31" s="166"/>
      <c r="F31" s="94"/>
      <c r="G31" s="4"/>
      <c r="H31" s="94"/>
      <c r="I31" s="94"/>
      <c r="J31" s="5"/>
      <c r="K31" s="71"/>
      <c r="L31" s="4"/>
      <c r="M31" s="4"/>
      <c r="N31" s="4"/>
      <c r="O31" s="5"/>
    </row>
    <row r="32" spans="1:15" ht="13.2">
      <c r="A32" s="41"/>
      <c r="B32" s="209" t="s">
        <v>284</v>
      </c>
      <c r="C32" s="214" t="s">
        <v>43</v>
      </c>
      <c r="D32" s="220">
        <v>6</v>
      </c>
      <c r="E32" s="166"/>
      <c r="F32" s="94"/>
      <c r="G32" s="4"/>
      <c r="H32" s="94"/>
      <c r="I32" s="94"/>
      <c r="J32" s="5"/>
      <c r="K32" s="71"/>
      <c r="L32" s="4"/>
      <c r="M32" s="4"/>
      <c r="N32" s="4"/>
      <c r="O32" s="5"/>
    </row>
    <row r="33" spans="1:15">
      <c r="A33" s="66">
        <v>8</v>
      </c>
      <c r="B33" s="40" t="s">
        <v>286</v>
      </c>
      <c r="C33" s="149" t="s">
        <v>26</v>
      </c>
      <c r="D33" s="218">
        <v>1.2849999999999999</v>
      </c>
      <c r="E33" s="166"/>
      <c r="F33" s="94"/>
      <c r="G33" s="4"/>
      <c r="H33" s="94"/>
      <c r="I33" s="94"/>
      <c r="J33" s="5"/>
      <c r="K33" s="71"/>
      <c r="L33" s="4"/>
      <c r="M33" s="4"/>
      <c r="N33" s="4"/>
      <c r="O33" s="5"/>
    </row>
    <row r="34" spans="1:15" ht="22.8">
      <c r="A34" s="66">
        <v>9</v>
      </c>
      <c r="B34" s="99" t="s">
        <v>287</v>
      </c>
      <c r="C34" s="149" t="s">
        <v>2</v>
      </c>
      <c r="D34" s="220">
        <v>2.8</v>
      </c>
      <c r="E34" s="166"/>
      <c r="F34" s="94"/>
      <c r="G34" s="4"/>
      <c r="H34" s="94"/>
      <c r="I34" s="94"/>
      <c r="J34" s="5"/>
      <c r="K34" s="71"/>
      <c r="L34" s="4"/>
      <c r="M34" s="4"/>
      <c r="N34" s="4"/>
      <c r="O34" s="5"/>
    </row>
    <row r="35" spans="1:15" ht="22.8">
      <c r="A35" s="66">
        <v>10</v>
      </c>
      <c r="B35" s="209" t="s">
        <v>288</v>
      </c>
      <c r="C35" s="214" t="s">
        <v>88</v>
      </c>
      <c r="D35" s="220">
        <v>0.7</v>
      </c>
      <c r="E35" s="166"/>
      <c r="F35" s="94"/>
      <c r="G35" s="4"/>
      <c r="H35" s="94"/>
      <c r="I35" s="94"/>
      <c r="J35" s="5"/>
      <c r="K35" s="71"/>
      <c r="L35" s="4"/>
      <c r="M35" s="4"/>
      <c r="N35" s="4"/>
      <c r="O35" s="5"/>
    </row>
    <row r="36" spans="1:15" ht="13.2">
      <c r="A36" s="66"/>
      <c r="B36" s="209" t="s">
        <v>283</v>
      </c>
      <c r="C36" s="214" t="s">
        <v>88</v>
      </c>
      <c r="D36" s="218">
        <v>5.0000000000000001E-3</v>
      </c>
      <c r="E36" s="166"/>
      <c r="F36" s="94"/>
      <c r="G36" s="4"/>
      <c r="H36" s="94"/>
      <c r="I36" s="94"/>
      <c r="J36" s="5"/>
      <c r="K36" s="71"/>
      <c r="L36" s="4"/>
      <c r="M36" s="4"/>
      <c r="N36" s="4"/>
      <c r="O36" s="5"/>
    </row>
    <row r="37" spans="1:15" ht="13.2">
      <c r="A37" s="66"/>
      <c r="B37" s="209" t="s">
        <v>284</v>
      </c>
      <c r="C37" s="214" t="s">
        <v>43</v>
      </c>
      <c r="D37" s="220">
        <v>0.5</v>
      </c>
      <c r="E37" s="166"/>
      <c r="F37" s="94"/>
      <c r="G37" s="4"/>
      <c r="H37" s="94"/>
      <c r="I37" s="94"/>
      <c r="J37" s="5"/>
      <c r="K37" s="71"/>
      <c r="L37" s="4"/>
      <c r="M37" s="4"/>
      <c r="N37" s="4"/>
      <c r="O37" s="5"/>
    </row>
    <row r="38" spans="1:15">
      <c r="A38" s="66">
        <v>11</v>
      </c>
      <c r="B38" s="40" t="s">
        <v>289</v>
      </c>
      <c r="C38" s="149" t="s">
        <v>26</v>
      </c>
      <c r="D38" s="218">
        <v>6.3E-2</v>
      </c>
      <c r="E38" s="166"/>
      <c r="F38" s="94"/>
      <c r="G38" s="4"/>
      <c r="H38" s="94"/>
      <c r="I38" s="94"/>
      <c r="J38" s="5"/>
      <c r="K38" s="71"/>
      <c r="L38" s="4"/>
      <c r="M38" s="4"/>
      <c r="N38" s="4"/>
      <c r="O38" s="5"/>
    </row>
    <row r="39" spans="1:15" ht="13.2">
      <c r="A39" s="395">
        <v>12</v>
      </c>
      <c r="B39" s="396" t="s">
        <v>565</v>
      </c>
      <c r="C39" s="397" t="s">
        <v>566</v>
      </c>
      <c r="D39" s="398">
        <v>0.5</v>
      </c>
      <c r="E39" s="166"/>
      <c r="F39" s="94"/>
      <c r="G39" s="4"/>
      <c r="H39" s="94"/>
      <c r="I39" s="94"/>
      <c r="J39" s="5"/>
      <c r="K39" s="71"/>
      <c r="L39" s="4"/>
      <c r="M39" s="4"/>
      <c r="N39" s="4"/>
      <c r="O39" s="5"/>
    </row>
    <row r="40" spans="1:15" ht="22.8">
      <c r="A40" s="66">
        <v>13</v>
      </c>
      <c r="B40" s="209" t="s">
        <v>290</v>
      </c>
      <c r="C40" s="149" t="s">
        <v>1</v>
      </c>
      <c r="D40" s="220">
        <v>1.6</v>
      </c>
      <c r="E40" s="166"/>
      <c r="F40" s="94"/>
      <c r="G40" s="4"/>
      <c r="H40" s="94"/>
      <c r="I40" s="94"/>
      <c r="J40" s="5"/>
      <c r="K40" s="71"/>
      <c r="L40" s="4"/>
      <c r="M40" s="4"/>
      <c r="N40" s="4"/>
      <c r="O40" s="5"/>
    </row>
    <row r="41" spans="1:15" ht="12">
      <c r="A41" s="234"/>
      <c r="B41" s="207" t="s">
        <v>25</v>
      </c>
      <c r="C41" s="215"/>
      <c r="D41" s="219"/>
      <c r="E41" s="225"/>
      <c r="F41" s="216"/>
      <c r="G41" s="217"/>
      <c r="H41" s="216"/>
      <c r="I41" s="216"/>
      <c r="J41" s="229"/>
      <c r="K41" s="223">
        <f>SUM(K20:K40)</f>
        <v>0</v>
      </c>
      <c r="L41" s="212">
        <f>SUM(L20:L40)</f>
        <v>0</v>
      </c>
      <c r="M41" s="212">
        <f>SUM(M20:M40)</f>
        <v>0</v>
      </c>
      <c r="N41" s="212">
        <f>SUM(N20:N40)</f>
        <v>0</v>
      </c>
      <c r="O41" s="235">
        <f>SUM(O20:O40)</f>
        <v>0</v>
      </c>
    </row>
    <row r="42" spans="1:15" ht="12">
      <c r="A42" s="66"/>
      <c r="B42" s="145" t="s">
        <v>291</v>
      </c>
      <c r="C42" s="215"/>
      <c r="D42" s="218"/>
      <c r="E42" s="227"/>
      <c r="F42" s="214"/>
      <c r="G42" s="94"/>
      <c r="H42" s="214"/>
      <c r="I42" s="214"/>
      <c r="J42" s="230"/>
      <c r="K42" s="224"/>
      <c r="L42" s="65"/>
      <c r="M42" s="65"/>
      <c r="N42" s="65"/>
      <c r="O42" s="236"/>
    </row>
    <row r="43" spans="1:15">
      <c r="A43" s="66">
        <v>1</v>
      </c>
      <c r="B43" s="209" t="s">
        <v>292</v>
      </c>
      <c r="C43" s="214" t="s">
        <v>26</v>
      </c>
      <c r="D43" s="218">
        <v>0.74</v>
      </c>
      <c r="E43" s="227"/>
      <c r="F43" s="214"/>
      <c r="G43" s="4"/>
      <c r="H43" s="94"/>
      <c r="I43" s="214"/>
      <c r="J43" s="5"/>
      <c r="K43" s="71"/>
      <c r="L43" s="4"/>
      <c r="M43" s="4"/>
      <c r="N43" s="4"/>
      <c r="O43" s="5"/>
    </row>
    <row r="44" spans="1:15">
      <c r="A44" s="41"/>
      <c r="B44" s="99" t="s">
        <v>293</v>
      </c>
      <c r="C44" s="214"/>
      <c r="D44" s="218"/>
      <c r="E44" s="227"/>
      <c r="F44" s="214"/>
      <c r="G44" s="214"/>
      <c r="H44" s="214"/>
      <c r="I44" s="214"/>
      <c r="J44" s="5"/>
      <c r="K44" s="71"/>
      <c r="L44" s="4"/>
      <c r="M44" s="4"/>
      <c r="N44" s="4"/>
      <c r="O44" s="5"/>
    </row>
    <row r="45" spans="1:15">
      <c r="A45" s="41"/>
      <c r="B45" s="99" t="s">
        <v>294</v>
      </c>
      <c r="C45" s="214" t="s">
        <v>1</v>
      </c>
      <c r="D45" s="220">
        <v>8.65</v>
      </c>
      <c r="E45" s="166"/>
      <c r="F45" s="94"/>
      <c r="G45" s="4"/>
      <c r="H45" s="214"/>
      <c r="I45" s="94"/>
      <c r="J45" s="5"/>
      <c r="K45" s="71"/>
      <c r="L45" s="4"/>
      <c r="M45" s="4"/>
      <c r="N45" s="4"/>
      <c r="O45" s="5"/>
    </row>
    <row r="46" spans="1:15">
      <c r="A46" s="41"/>
      <c r="B46" s="99" t="s">
        <v>295</v>
      </c>
      <c r="C46" s="214" t="s">
        <v>1</v>
      </c>
      <c r="D46" s="220">
        <v>2.54</v>
      </c>
      <c r="E46" s="166"/>
      <c r="F46" s="94"/>
      <c r="G46" s="4"/>
      <c r="H46" s="214"/>
      <c r="I46" s="94"/>
      <c r="J46" s="5"/>
      <c r="K46" s="71"/>
      <c r="L46" s="4"/>
      <c r="M46" s="4"/>
      <c r="N46" s="4"/>
      <c r="O46" s="5"/>
    </row>
    <row r="47" spans="1:15">
      <c r="A47" s="41"/>
      <c r="B47" s="99" t="s">
        <v>296</v>
      </c>
      <c r="C47" s="214" t="s">
        <v>1</v>
      </c>
      <c r="D47" s="220">
        <v>21.2</v>
      </c>
      <c r="E47" s="166"/>
      <c r="F47" s="94"/>
      <c r="G47" s="4"/>
      <c r="H47" s="214"/>
      <c r="I47" s="94"/>
      <c r="J47" s="5"/>
      <c r="K47" s="71"/>
      <c r="L47" s="4"/>
      <c r="M47" s="4"/>
      <c r="N47" s="4"/>
      <c r="O47" s="5"/>
    </row>
    <row r="48" spans="1:15">
      <c r="A48" s="41"/>
      <c r="B48" s="99" t="s">
        <v>297</v>
      </c>
      <c r="C48" s="214" t="s">
        <v>1</v>
      </c>
      <c r="D48" s="220">
        <v>2.2999999999999998</v>
      </c>
      <c r="E48" s="166"/>
      <c r="F48" s="94"/>
      <c r="G48" s="4"/>
      <c r="H48" s="214"/>
      <c r="I48" s="94"/>
      <c r="J48" s="5"/>
      <c r="K48" s="71"/>
      <c r="L48" s="4"/>
      <c r="M48" s="4"/>
      <c r="N48" s="4"/>
      <c r="O48" s="5"/>
    </row>
    <row r="49" spans="1:15">
      <c r="A49" s="41"/>
      <c r="B49" s="99" t="s">
        <v>298</v>
      </c>
      <c r="C49" s="214" t="s">
        <v>1</v>
      </c>
      <c r="D49" s="220">
        <v>9.5</v>
      </c>
      <c r="E49" s="166"/>
      <c r="F49" s="94"/>
      <c r="G49" s="4"/>
      <c r="H49" s="214"/>
      <c r="I49" s="94"/>
      <c r="J49" s="5"/>
      <c r="K49" s="71"/>
      <c r="L49" s="4"/>
      <c r="M49" s="4"/>
      <c r="N49" s="4"/>
      <c r="O49" s="5"/>
    </row>
    <row r="50" spans="1:15">
      <c r="A50" s="41"/>
      <c r="B50" s="99" t="s">
        <v>299</v>
      </c>
      <c r="C50" s="214" t="s">
        <v>1</v>
      </c>
      <c r="D50" s="220">
        <v>6.1</v>
      </c>
      <c r="E50" s="166"/>
      <c r="F50" s="94"/>
      <c r="G50" s="4"/>
      <c r="H50" s="214"/>
      <c r="I50" s="94"/>
      <c r="J50" s="5"/>
      <c r="K50" s="71"/>
      <c r="L50" s="4"/>
      <c r="M50" s="4"/>
      <c r="N50" s="4"/>
      <c r="O50" s="5"/>
    </row>
    <row r="51" spans="1:15" ht="13.2">
      <c r="A51" s="41"/>
      <c r="B51" s="99" t="s">
        <v>300</v>
      </c>
      <c r="C51" s="214" t="s">
        <v>58</v>
      </c>
      <c r="D51" s="220">
        <v>0.06</v>
      </c>
      <c r="E51" s="166"/>
      <c r="F51" s="94"/>
      <c r="G51" s="4"/>
      <c r="H51" s="214"/>
      <c r="I51" s="94"/>
      <c r="J51" s="5"/>
      <c r="K51" s="71"/>
      <c r="L51" s="4"/>
      <c r="M51" s="4"/>
      <c r="N51" s="4"/>
      <c r="O51" s="5"/>
    </row>
    <row r="52" spans="1:15" ht="13.2">
      <c r="A52" s="41"/>
      <c r="B52" s="99" t="s">
        <v>301</v>
      </c>
      <c r="C52" s="214" t="s">
        <v>58</v>
      </c>
      <c r="D52" s="220">
        <v>0.85</v>
      </c>
      <c r="E52" s="166"/>
      <c r="F52" s="94"/>
      <c r="G52" s="4"/>
      <c r="H52" s="214"/>
      <c r="I52" s="94"/>
      <c r="J52" s="5"/>
      <c r="K52" s="71"/>
      <c r="L52" s="4"/>
      <c r="M52" s="4"/>
      <c r="N52" s="4"/>
      <c r="O52" s="5"/>
    </row>
    <row r="53" spans="1:15" ht="13.2">
      <c r="A53" s="41"/>
      <c r="B53" s="99" t="s">
        <v>302</v>
      </c>
      <c r="C53" s="214" t="s">
        <v>58</v>
      </c>
      <c r="D53" s="220">
        <v>2.04</v>
      </c>
      <c r="E53" s="166"/>
      <c r="F53" s="94"/>
      <c r="G53" s="4"/>
      <c r="H53" s="214"/>
      <c r="I53" s="94"/>
      <c r="J53" s="5"/>
      <c r="K53" s="71"/>
      <c r="L53" s="4"/>
      <c r="M53" s="4"/>
      <c r="N53" s="4"/>
      <c r="O53" s="5"/>
    </row>
    <row r="54" spans="1:15" ht="13.2">
      <c r="A54" s="41"/>
      <c r="B54" s="99" t="s">
        <v>303</v>
      </c>
      <c r="C54" s="214" t="s">
        <v>58</v>
      </c>
      <c r="D54" s="220">
        <v>0.96</v>
      </c>
      <c r="E54" s="166"/>
      <c r="F54" s="94"/>
      <c r="G54" s="4"/>
      <c r="H54" s="214"/>
      <c r="I54" s="94"/>
      <c r="J54" s="5"/>
      <c r="K54" s="71"/>
      <c r="L54" s="4"/>
      <c r="M54" s="4"/>
      <c r="N54" s="4"/>
      <c r="O54" s="5"/>
    </row>
    <row r="55" spans="1:15" ht="13.2">
      <c r="A55" s="41"/>
      <c r="B55" s="99" t="s">
        <v>304</v>
      </c>
      <c r="C55" s="214" t="s">
        <v>58</v>
      </c>
      <c r="D55" s="220">
        <v>0.26</v>
      </c>
      <c r="E55" s="166"/>
      <c r="F55" s="94"/>
      <c r="G55" s="4"/>
      <c r="H55" s="214"/>
      <c r="I55" s="94"/>
      <c r="J55" s="5"/>
      <c r="K55" s="71"/>
      <c r="L55" s="4"/>
      <c r="M55" s="4"/>
      <c r="N55" s="4"/>
      <c r="O55" s="5"/>
    </row>
    <row r="56" spans="1:15" ht="22.8">
      <c r="A56" s="66">
        <v>2</v>
      </c>
      <c r="B56" s="99" t="s">
        <v>305</v>
      </c>
      <c r="C56" s="214" t="s">
        <v>26</v>
      </c>
      <c r="D56" s="218">
        <v>2.36</v>
      </c>
      <c r="E56" s="166"/>
      <c r="F56" s="94"/>
      <c r="G56" s="4"/>
      <c r="H56" s="214"/>
      <c r="I56" s="214"/>
      <c r="J56" s="5"/>
      <c r="K56" s="71"/>
      <c r="L56" s="4"/>
      <c r="M56" s="4"/>
      <c r="N56" s="4"/>
      <c r="O56" s="5"/>
    </row>
    <row r="57" spans="1:15">
      <c r="A57" s="41"/>
      <c r="B57" s="99" t="s">
        <v>293</v>
      </c>
      <c r="C57" s="214"/>
      <c r="D57" s="218"/>
      <c r="E57" s="227"/>
      <c r="F57" s="214"/>
      <c r="G57" s="214"/>
      <c r="H57" s="214"/>
      <c r="I57" s="214"/>
      <c r="J57" s="5"/>
      <c r="K57" s="71"/>
      <c r="L57" s="4"/>
      <c r="M57" s="4"/>
      <c r="N57" s="4"/>
      <c r="O57" s="5"/>
    </row>
    <row r="58" spans="1:15">
      <c r="A58" s="41"/>
      <c r="B58" s="99" t="s">
        <v>306</v>
      </c>
      <c r="C58" s="214" t="s">
        <v>1</v>
      </c>
      <c r="D58" s="220">
        <v>33.700000000000003</v>
      </c>
      <c r="E58" s="166"/>
      <c r="F58" s="94"/>
      <c r="G58" s="4"/>
      <c r="H58" s="214"/>
      <c r="I58" s="94"/>
      <c r="J58" s="5"/>
      <c r="K58" s="71"/>
      <c r="L58" s="4"/>
      <c r="M58" s="4"/>
      <c r="N58" s="4"/>
      <c r="O58" s="5"/>
    </row>
    <row r="59" spans="1:15">
      <c r="A59" s="41"/>
      <c r="B59" s="99" t="s">
        <v>307</v>
      </c>
      <c r="C59" s="214" t="s">
        <v>1</v>
      </c>
      <c r="D59" s="220">
        <v>17.649999999999999</v>
      </c>
      <c r="E59" s="166"/>
      <c r="F59" s="94"/>
      <c r="G59" s="4"/>
      <c r="H59" s="214"/>
      <c r="I59" s="94"/>
      <c r="J59" s="5"/>
      <c r="K59" s="71"/>
      <c r="L59" s="4"/>
      <c r="M59" s="4"/>
      <c r="N59" s="4"/>
      <c r="O59" s="5"/>
    </row>
    <row r="60" spans="1:15">
      <c r="A60" s="41"/>
      <c r="B60" s="99" t="s">
        <v>308</v>
      </c>
      <c r="C60" s="214" t="s">
        <v>1</v>
      </c>
      <c r="D60" s="220">
        <v>11.4</v>
      </c>
      <c r="E60" s="166"/>
      <c r="F60" s="94"/>
      <c r="G60" s="4"/>
      <c r="H60" s="214"/>
      <c r="I60" s="94"/>
      <c r="J60" s="5"/>
      <c r="K60" s="71"/>
      <c r="L60" s="4"/>
      <c r="M60" s="4"/>
      <c r="N60" s="4"/>
      <c r="O60" s="5"/>
    </row>
    <row r="61" spans="1:15">
      <c r="A61" s="41"/>
      <c r="B61" s="99" t="s">
        <v>309</v>
      </c>
      <c r="C61" s="214" t="s">
        <v>1</v>
      </c>
      <c r="D61" s="220">
        <v>17.7</v>
      </c>
      <c r="E61" s="166"/>
      <c r="F61" s="94"/>
      <c r="G61" s="4"/>
      <c r="H61" s="214"/>
      <c r="I61" s="94"/>
      <c r="J61" s="5"/>
      <c r="K61" s="71"/>
      <c r="L61" s="4"/>
      <c r="M61" s="4"/>
      <c r="N61" s="4"/>
      <c r="O61" s="5"/>
    </row>
    <row r="62" spans="1:15">
      <c r="A62" s="41"/>
      <c r="B62" s="99" t="s">
        <v>310</v>
      </c>
      <c r="C62" s="214" t="s">
        <v>1</v>
      </c>
      <c r="D62" s="220">
        <v>8</v>
      </c>
      <c r="E62" s="166"/>
      <c r="F62" s="94"/>
      <c r="G62" s="4"/>
      <c r="H62" s="214"/>
      <c r="I62" s="94"/>
      <c r="J62" s="5"/>
      <c r="K62" s="71"/>
      <c r="L62" s="4"/>
      <c r="M62" s="4"/>
      <c r="N62" s="4"/>
      <c r="O62" s="5"/>
    </row>
    <row r="63" spans="1:15">
      <c r="A63" s="41"/>
      <c r="B63" s="99" t="s">
        <v>311</v>
      </c>
      <c r="C63" s="214" t="s">
        <v>1</v>
      </c>
      <c r="D63" s="220">
        <v>42</v>
      </c>
      <c r="E63" s="166"/>
      <c r="F63" s="94"/>
      <c r="G63" s="4"/>
      <c r="H63" s="214"/>
      <c r="I63" s="94"/>
      <c r="J63" s="5"/>
      <c r="K63" s="71"/>
      <c r="L63" s="4"/>
      <c r="M63" s="4"/>
      <c r="N63" s="4"/>
      <c r="O63" s="5"/>
    </row>
    <row r="64" spans="1:15">
      <c r="A64" s="41"/>
      <c r="B64" s="99" t="s">
        <v>312</v>
      </c>
      <c r="C64" s="214" t="s">
        <v>1</v>
      </c>
      <c r="D64" s="220">
        <v>22.7</v>
      </c>
      <c r="E64" s="166"/>
      <c r="F64" s="94"/>
      <c r="G64" s="4"/>
      <c r="H64" s="214"/>
      <c r="I64" s="94"/>
      <c r="J64" s="5"/>
      <c r="K64" s="71"/>
      <c r="L64" s="4"/>
      <c r="M64" s="4"/>
      <c r="N64" s="4"/>
      <c r="O64" s="5"/>
    </row>
    <row r="65" spans="1:15">
      <c r="A65" s="41"/>
      <c r="B65" s="99" t="s">
        <v>313</v>
      </c>
      <c r="C65" s="214" t="s">
        <v>1</v>
      </c>
      <c r="D65" s="220">
        <v>46.2</v>
      </c>
      <c r="E65" s="166"/>
      <c r="F65" s="94"/>
      <c r="G65" s="4"/>
      <c r="H65" s="214"/>
      <c r="I65" s="94"/>
      <c r="J65" s="5"/>
      <c r="K65" s="71"/>
      <c r="L65" s="4"/>
      <c r="M65" s="4"/>
      <c r="N65" s="4"/>
      <c r="O65" s="5"/>
    </row>
    <row r="66" spans="1:15" ht="13.2">
      <c r="A66" s="41"/>
      <c r="B66" s="99" t="s">
        <v>314</v>
      </c>
      <c r="C66" s="214" t="s">
        <v>58</v>
      </c>
      <c r="D66" s="220">
        <v>0.26</v>
      </c>
      <c r="E66" s="166"/>
      <c r="F66" s="94"/>
      <c r="G66" s="4"/>
      <c r="H66" s="214"/>
      <c r="I66" s="94"/>
      <c r="J66" s="5"/>
      <c r="K66" s="71"/>
      <c r="L66" s="4"/>
      <c r="M66" s="4"/>
      <c r="N66" s="4"/>
      <c r="O66" s="5"/>
    </row>
    <row r="67" spans="1:15" ht="13.2">
      <c r="A67" s="41"/>
      <c r="B67" s="99" t="s">
        <v>315</v>
      </c>
      <c r="C67" s="214" t="s">
        <v>58</v>
      </c>
      <c r="D67" s="220">
        <v>17.52</v>
      </c>
      <c r="E67" s="166"/>
      <c r="F67" s="94"/>
      <c r="G67" s="4"/>
      <c r="H67" s="94"/>
      <c r="I67" s="94"/>
      <c r="J67" s="5"/>
      <c r="K67" s="71"/>
      <c r="L67" s="4"/>
      <c r="M67" s="4"/>
      <c r="N67" s="4"/>
      <c r="O67" s="5"/>
    </row>
    <row r="68" spans="1:15">
      <c r="A68" s="41"/>
      <c r="B68" s="99" t="s">
        <v>316</v>
      </c>
      <c r="C68" s="214" t="s">
        <v>1</v>
      </c>
      <c r="D68" s="220">
        <v>12.72</v>
      </c>
      <c r="E68" s="166"/>
      <c r="F68" s="94"/>
      <c r="G68" s="4"/>
      <c r="H68" s="94"/>
      <c r="I68" s="94"/>
      <c r="J68" s="5"/>
      <c r="K68" s="71"/>
      <c r="L68" s="4"/>
      <c r="M68" s="4"/>
      <c r="N68" s="4"/>
      <c r="O68" s="5"/>
    </row>
    <row r="69" spans="1:15">
      <c r="A69" s="41"/>
      <c r="B69" s="99" t="s">
        <v>317</v>
      </c>
      <c r="C69" s="214" t="s">
        <v>59</v>
      </c>
      <c r="D69" s="220">
        <v>3</v>
      </c>
      <c r="E69" s="166"/>
      <c r="F69" s="94"/>
      <c r="G69" s="94"/>
      <c r="H69" s="94"/>
      <c r="I69" s="94"/>
      <c r="J69" s="5"/>
      <c r="K69" s="71"/>
      <c r="L69" s="4"/>
      <c r="M69" s="4"/>
      <c r="N69" s="4"/>
      <c r="O69" s="5"/>
    </row>
    <row r="70" spans="1:15">
      <c r="A70" s="41"/>
      <c r="B70" s="99" t="s">
        <v>318</v>
      </c>
      <c r="C70" s="214" t="s">
        <v>59</v>
      </c>
      <c r="D70" s="220">
        <v>6</v>
      </c>
      <c r="E70" s="166"/>
      <c r="F70" s="94"/>
      <c r="G70" s="94"/>
      <c r="H70" s="94"/>
      <c r="I70" s="94"/>
      <c r="J70" s="5"/>
      <c r="K70" s="71"/>
      <c r="L70" s="4"/>
      <c r="M70" s="4"/>
      <c r="N70" s="4"/>
      <c r="O70" s="5"/>
    </row>
    <row r="71" spans="1:15" ht="22.8">
      <c r="A71" s="66">
        <v>3</v>
      </c>
      <c r="B71" s="99" t="s">
        <v>319</v>
      </c>
      <c r="C71" s="214" t="s">
        <v>58</v>
      </c>
      <c r="D71" s="220">
        <v>87</v>
      </c>
      <c r="E71" s="166"/>
      <c r="F71" s="214"/>
      <c r="G71" s="4"/>
      <c r="H71" s="214"/>
      <c r="I71" s="94"/>
      <c r="J71" s="5"/>
      <c r="K71" s="71"/>
      <c r="L71" s="4"/>
      <c r="M71" s="4"/>
      <c r="N71" s="4"/>
      <c r="O71" s="5"/>
    </row>
    <row r="72" spans="1:15" ht="13.2">
      <c r="A72" s="66">
        <v>4</v>
      </c>
      <c r="B72" s="99" t="s">
        <v>68</v>
      </c>
      <c r="C72" s="214" t="s">
        <v>58</v>
      </c>
      <c r="D72" s="220">
        <v>87</v>
      </c>
      <c r="E72" s="227"/>
      <c r="F72" s="214"/>
      <c r="G72" s="4"/>
      <c r="H72" s="214"/>
      <c r="I72" s="214"/>
      <c r="J72" s="5"/>
      <c r="K72" s="71"/>
      <c r="L72" s="4"/>
      <c r="M72" s="4"/>
      <c r="N72" s="4"/>
      <c r="O72" s="5"/>
    </row>
    <row r="73" spans="1:15" ht="12">
      <c r="A73" s="232"/>
      <c r="B73" s="207" t="s">
        <v>115</v>
      </c>
      <c r="C73" s="216"/>
      <c r="D73" s="219"/>
      <c r="E73" s="225"/>
      <c r="F73" s="216"/>
      <c r="G73" s="216"/>
      <c r="H73" s="216"/>
      <c r="I73" s="216"/>
      <c r="J73" s="226"/>
      <c r="K73" s="223">
        <f>SUM(K43:K72)</f>
        <v>0</v>
      </c>
      <c r="L73" s="212">
        <f>SUM(L43:L72)</f>
        <v>0</v>
      </c>
      <c r="M73" s="212">
        <f>SUM(M43:M72)</f>
        <v>0</v>
      </c>
      <c r="N73" s="212">
        <f>SUM(N43:N72)</f>
        <v>0</v>
      </c>
      <c r="O73" s="235">
        <f>SUM(O43:O72)</f>
        <v>0</v>
      </c>
    </row>
    <row r="74" spans="1:15" ht="12">
      <c r="A74" s="41"/>
      <c r="B74" s="145" t="s">
        <v>320</v>
      </c>
      <c r="C74" s="214"/>
      <c r="D74" s="218"/>
      <c r="E74" s="227"/>
      <c r="F74" s="214"/>
      <c r="G74" s="214"/>
      <c r="H74" s="214"/>
      <c r="I74" s="214"/>
      <c r="J74" s="228"/>
      <c r="K74" s="224"/>
      <c r="L74" s="65"/>
      <c r="M74" s="65"/>
      <c r="N74" s="65"/>
      <c r="O74" s="236"/>
    </row>
    <row r="75" spans="1:15">
      <c r="A75" s="41"/>
      <c r="B75" s="99" t="s">
        <v>321</v>
      </c>
      <c r="C75" s="214"/>
      <c r="D75" s="218"/>
      <c r="E75" s="227"/>
      <c r="F75" s="214"/>
      <c r="G75" s="214"/>
      <c r="H75" s="214"/>
      <c r="I75" s="214"/>
      <c r="J75" s="228"/>
      <c r="K75" s="224"/>
      <c r="L75" s="65"/>
      <c r="M75" s="65"/>
      <c r="N75" s="65"/>
      <c r="O75" s="236"/>
    </row>
    <row r="76" spans="1:15" ht="22.8">
      <c r="A76" s="66">
        <v>1</v>
      </c>
      <c r="B76" s="99" t="s">
        <v>322</v>
      </c>
      <c r="C76" s="214" t="s">
        <v>43</v>
      </c>
      <c r="D76" s="218">
        <v>48.6</v>
      </c>
      <c r="E76" s="166"/>
      <c r="F76" s="94"/>
      <c r="G76" s="4"/>
      <c r="H76" s="94"/>
      <c r="I76" s="94"/>
      <c r="J76" s="5"/>
      <c r="K76" s="71"/>
      <c r="L76" s="4"/>
      <c r="M76" s="4"/>
      <c r="N76" s="4"/>
      <c r="O76" s="5"/>
    </row>
    <row r="77" spans="1:15" ht="22.8">
      <c r="A77" s="66">
        <v>2</v>
      </c>
      <c r="B77" s="99" t="s">
        <v>323</v>
      </c>
      <c r="C77" s="214" t="s">
        <v>43</v>
      </c>
      <c r="D77" s="220">
        <v>16</v>
      </c>
      <c r="E77" s="166"/>
      <c r="F77" s="94"/>
      <c r="G77" s="4"/>
      <c r="H77" s="94"/>
      <c r="I77" s="94"/>
      <c r="J77" s="5"/>
      <c r="K77" s="71"/>
      <c r="L77" s="4"/>
      <c r="M77" s="4"/>
      <c r="N77" s="4"/>
      <c r="O77" s="5"/>
    </row>
    <row r="78" spans="1:15" ht="13.2">
      <c r="A78" s="66"/>
      <c r="B78" s="99" t="s">
        <v>324</v>
      </c>
      <c r="C78" s="214" t="s">
        <v>43</v>
      </c>
      <c r="D78" s="220">
        <v>16</v>
      </c>
      <c r="E78" s="166"/>
      <c r="F78" s="94"/>
      <c r="G78" s="4"/>
      <c r="H78" s="94"/>
      <c r="I78" s="94"/>
      <c r="J78" s="5"/>
      <c r="K78" s="71"/>
      <c r="L78" s="4"/>
      <c r="M78" s="4"/>
      <c r="N78" s="4"/>
      <c r="O78" s="5"/>
    </row>
    <row r="79" spans="1:15" ht="22.8">
      <c r="A79" s="66">
        <v>3</v>
      </c>
      <c r="B79" s="99" t="s">
        <v>325</v>
      </c>
      <c r="C79" s="214" t="s">
        <v>43</v>
      </c>
      <c r="D79" s="218">
        <v>18.3</v>
      </c>
      <c r="E79" s="166"/>
      <c r="F79" s="94"/>
      <c r="G79" s="4"/>
      <c r="H79" s="94"/>
      <c r="I79" s="94"/>
      <c r="J79" s="5"/>
      <c r="K79" s="71"/>
      <c r="L79" s="4"/>
      <c r="M79" s="4"/>
      <c r="N79" s="4"/>
      <c r="O79" s="5"/>
    </row>
    <row r="80" spans="1:15" ht="22.8">
      <c r="A80" s="66">
        <v>4</v>
      </c>
      <c r="B80" s="99" t="s">
        <v>326</v>
      </c>
      <c r="C80" s="214" t="s">
        <v>1</v>
      </c>
      <c r="D80" s="218">
        <v>12.4</v>
      </c>
      <c r="E80" s="166"/>
      <c r="F80" s="94"/>
      <c r="G80" s="4"/>
      <c r="H80" s="94"/>
      <c r="I80" s="94"/>
      <c r="J80" s="5"/>
      <c r="K80" s="71"/>
      <c r="L80" s="4"/>
      <c r="M80" s="4"/>
      <c r="N80" s="4"/>
      <c r="O80" s="5"/>
    </row>
    <row r="81" spans="1:15" ht="22.8">
      <c r="A81" s="66">
        <v>5</v>
      </c>
      <c r="B81" s="99" t="s">
        <v>327</v>
      </c>
      <c r="C81" s="214" t="s">
        <v>1</v>
      </c>
      <c r="D81" s="218">
        <v>5.2</v>
      </c>
      <c r="E81" s="166"/>
      <c r="F81" s="94"/>
      <c r="G81" s="4"/>
      <c r="H81" s="94"/>
      <c r="I81" s="94"/>
      <c r="J81" s="5"/>
      <c r="K81" s="71"/>
      <c r="L81" s="4"/>
      <c r="M81" s="4"/>
      <c r="N81" s="4"/>
      <c r="O81" s="5"/>
    </row>
    <row r="82" spans="1:15" ht="22.8">
      <c r="A82" s="66">
        <v>6</v>
      </c>
      <c r="B82" s="99" t="s">
        <v>328</v>
      </c>
      <c r="C82" s="149" t="s">
        <v>58</v>
      </c>
      <c r="D82" s="218">
        <v>2.31</v>
      </c>
      <c r="E82" s="166"/>
      <c r="F82" s="94"/>
      <c r="G82" s="4"/>
      <c r="H82" s="94"/>
      <c r="I82" s="94"/>
      <c r="J82" s="5"/>
      <c r="K82" s="71"/>
      <c r="L82" s="4"/>
      <c r="M82" s="4"/>
      <c r="N82" s="4"/>
      <c r="O82" s="5"/>
    </row>
    <row r="83" spans="1:15" ht="12.6" thickBot="1">
      <c r="A83" s="104"/>
      <c r="B83" s="237" t="s">
        <v>329</v>
      </c>
      <c r="C83" s="105"/>
      <c r="D83" s="240"/>
      <c r="E83" s="104"/>
      <c r="F83" s="105"/>
      <c r="G83" s="105"/>
      <c r="H83" s="105"/>
      <c r="I83" s="105"/>
      <c r="J83" s="148"/>
      <c r="K83" s="241">
        <f>SUM(K76:K82)</f>
        <v>0</v>
      </c>
      <c r="L83" s="100">
        <f>SUM(L76:L82)</f>
        <v>0</v>
      </c>
      <c r="M83" s="100">
        <f>SUM(M76:M82)</f>
        <v>0</v>
      </c>
      <c r="N83" s="100">
        <f>SUM(N76:N82)</f>
        <v>0</v>
      </c>
      <c r="O83" s="101">
        <f>SUM(O76:O82)</f>
        <v>0</v>
      </c>
    </row>
    <row r="84" spans="1:15" ht="12">
      <c r="A84" s="238"/>
      <c r="B84" s="442" t="s">
        <v>11</v>
      </c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239"/>
    </row>
    <row r="85" spans="1:15">
      <c r="A85" s="20" t="s">
        <v>12</v>
      </c>
      <c r="B85" s="40" t="s">
        <v>331</v>
      </c>
      <c r="C85" s="40"/>
      <c r="D85" s="40"/>
      <c r="E85" s="40"/>
      <c r="F85" s="40"/>
      <c r="G85" s="40"/>
      <c r="H85" s="40"/>
      <c r="I85" s="40"/>
      <c r="J85" s="40"/>
      <c r="K85" s="102">
        <f>K41</f>
        <v>0</v>
      </c>
      <c r="L85" s="102">
        <f>L18</f>
        <v>0</v>
      </c>
      <c r="M85" s="102">
        <f>M18</f>
        <v>0</v>
      </c>
      <c r="N85" s="102">
        <f>N18</f>
        <v>0</v>
      </c>
      <c r="O85" s="147">
        <f>O18</f>
        <v>0</v>
      </c>
    </row>
    <row r="86" spans="1:15">
      <c r="A86" s="20" t="s">
        <v>13</v>
      </c>
      <c r="B86" s="40" t="s">
        <v>332</v>
      </c>
      <c r="C86" s="40"/>
      <c r="D86" s="40"/>
      <c r="E86" s="40"/>
      <c r="F86" s="40"/>
      <c r="G86" s="40"/>
      <c r="H86" s="40"/>
      <c r="I86" s="40"/>
      <c r="J86" s="40"/>
      <c r="K86" s="102">
        <f>K41</f>
        <v>0</v>
      </c>
      <c r="L86" s="102">
        <f>L41</f>
        <v>0</v>
      </c>
      <c r="M86" s="102">
        <f>M41</f>
        <v>0</v>
      </c>
      <c r="N86" s="102">
        <f>N41</f>
        <v>0</v>
      </c>
      <c r="O86" s="147">
        <f>O41</f>
        <v>0</v>
      </c>
    </row>
    <row r="87" spans="1:15">
      <c r="A87" s="20" t="s">
        <v>14</v>
      </c>
      <c r="B87" s="40" t="s">
        <v>333</v>
      </c>
      <c r="C87" s="40"/>
      <c r="D87" s="40"/>
      <c r="E87" s="40"/>
      <c r="F87" s="40"/>
      <c r="G87" s="40"/>
      <c r="H87" s="40"/>
      <c r="I87" s="40"/>
      <c r="J87" s="40"/>
      <c r="K87" s="102">
        <f>K73</f>
        <v>0</v>
      </c>
      <c r="L87" s="102">
        <f>L73</f>
        <v>0</v>
      </c>
      <c r="M87" s="102">
        <f>M73</f>
        <v>0</v>
      </c>
      <c r="N87" s="102">
        <f>N73</f>
        <v>0</v>
      </c>
      <c r="O87" s="147">
        <f>O73</f>
        <v>0</v>
      </c>
    </row>
    <row r="88" spans="1:15">
      <c r="A88" s="20" t="s">
        <v>15</v>
      </c>
      <c r="B88" s="40" t="s">
        <v>334</v>
      </c>
      <c r="C88" s="40"/>
      <c r="D88" s="40"/>
      <c r="E88" s="40"/>
      <c r="F88" s="40"/>
      <c r="G88" s="40"/>
      <c r="H88" s="40"/>
      <c r="I88" s="40"/>
      <c r="J88" s="40"/>
      <c r="K88" s="102">
        <f>K83</f>
        <v>0</v>
      </c>
      <c r="L88" s="102">
        <f>L83</f>
        <v>0</v>
      </c>
      <c r="M88" s="102">
        <f>M83</f>
        <v>0</v>
      </c>
      <c r="N88" s="102">
        <f>N83</f>
        <v>0</v>
      </c>
      <c r="O88" s="147">
        <f>O83</f>
        <v>0</v>
      </c>
    </row>
    <row r="89" spans="1:15" ht="12">
      <c r="A89" s="41"/>
      <c r="B89" s="213" t="s">
        <v>28</v>
      </c>
      <c r="C89" s="40"/>
      <c r="D89" s="40"/>
      <c r="E89" s="40"/>
      <c r="F89" s="40"/>
      <c r="G89" s="40"/>
      <c r="H89" s="40"/>
      <c r="I89" s="40"/>
      <c r="J89" s="40"/>
      <c r="K89" s="103">
        <f>SUM(K85:K88)</f>
        <v>0</v>
      </c>
      <c r="L89" s="103">
        <f>SUM(L85:L88)</f>
        <v>0</v>
      </c>
      <c r="M89" s="103">
        <f>SUM(M85:M88)</f>
        <v>0</v>
      </c>
      <c r="N89" s="103">
        <f>SUM(N85:N88)</f>
        <v>0</v>
      </c>
      <c r="O89" s="106">
        <f>SUM(O85:O88)</f>
        <v>0</v>
      </c>
    </row>
    <row r="90" spans="1:15">
      <c r="A90" s="41"/>
      <c r="B90" s="40" t="s">
        <v>562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02">
        <f>M89*0.05</f>
        <v>0</v>
      </c>
      <c r="N90" s="40"/>
      <c r="O90" s="233"/>
    </row>
    <row r="91" spans="1:15" ht="12.6" thickBot="1">
      <c r="A91" s="104"/>
      <c r="B91" s="237" t="s">
        <v>28</v>
      </c>
      <c r="C91" s="105"/>
      <c r="D91" s="105"/>
      <c r="E91" s="105"/>
      <c r="F91" s="105"/>
      <c r="G91" s="105"/>
      <c r="H91" s="105"/>
      <c r="I91" s="105"/>
      <c r="J91" s="105"/>
      <c r="K91" s="100">
        <f>SUM(K89:K90)</f>
        <v>0</v>
      </c>
      <c r="L91" s="100">
        <f>SUM(L89:L90)</f>
        <v>0</v>
      </c>
      <c r="M91" s="100">
        <f>SUM(M89:M90)</f>
        <v>0</v>
      </c>
      <c r="N91" s="100">
        <f>SUM(N89:N90)</f>
        <v>0</v>
      </c>
      <c r="O91" s="101">
        <f>N91+M91+L91</f>
        <v>0</v>
      </c>
    </row>
    <row r="93" spans="1:15" s="1" customFormat="1">
      <c r="A93" s="10"/>
      <c r="B93" s="31"/>
      <c r="C93" s="32"/>
    </row>
  </sheetData>
  <mergeCells count="12">
    <mergeCell ref="B84:N84"/>
    <mergeCell ref="A3:O3"/>
    <mergeCell ref="A4:O4"/>
    <mergeCell ref="A1:O1"/>
    <mergeCell ref="A2:O2"/>
    <mergeCell ref="L8:M8"/>
    <mergeCell ref="K9:N9"/>
    <mergeCell ref="A9:A10"/>
    <mergeCell ref="B9:B10"/>
    <mergeCell ref="C9:C10"/>
    <mergeCell ref="D9:D10"/>
    <mergeCell ref="E9:J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A3" sqref="A3:O3"/>
    </sheetView>
  </sheetViews>
  <sheetFormatPr defaultColWidth="8.88671875" defaultRowHeight="11.4"/>
  <cols>
    <col min="1" max="1" width="4.33203125" style="10" customWidth="1"/>
    <col min="2" max="2" width="35.77734375" style="10" customWidth="1"/>
    <col min="3" max="3" width="4.88671875" style="10" customWidth="1"/>
    <col min="4" max="4" width="4.33203125" style="10" customWidth="1"/>
    <col min="5" max="5" width="5.44140625" style="10" customWidth="1"/>
    <col min="6" max="6" width="5.44140625" style="10" bestFit="1" customWidth="1"/>
    <col min="7" max="7" width="7.88671875" style="10" bestFit="1" customWidth="1"/>
    <col min="8" max="8" width="8.88671875" style="10"/>
    <col min="9" max="9" width="6.33203125" style="10" customWidth="1"/>
    <col min="10" max="10" width="8.88671875" style="10"/>
    <col min="11" max="11" width="7.44140625" style="10" bestFit="1" customWidth="1"/>
    <col min="12" max="12" width="8.33203125" style="10" customWidth="1"/>
    <col min="13" max="13" width="9.44140625" style="10" bestFit="1" customWidth="1"/>
    <col min="14" max="14" width="7.33203125" style="10" customWidth="1"/>
    <col min="15" max="15" width="9.44140625" style="10" bestFit="1" customWidth="1"/>
    <col min="16" max="16384" width="8.88671875" style="10"/>
  </cols>
  <sheetData>
    <row r="1" spans="1:15" ht="12.75" customHeight="1">
      <c r="A1" s="447" t="s">
        <v>520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2.75" customHeight="1">
      <c r="A2" s="447" t="s">
        <v>64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" customFormat="1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s="1" customFormat="1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6" thickBot="1">
      <c r="K8" s="6"/>
      <c r="L8" s="448" t="s">
        <v>3</v>
      </c>
      <c r="M8" s="448"/>
      <c r="N8" s="160" t="s">
        <v>46</v>
      </c>
      <c r="O8" s="142">
        <f>O139</f>
        <v>0</v>
      </c>
    </row>
    <row r="9" spans="1:15" ht="12.75" customHeight="1" thickBot="1">
      <c r="A9" s="450" t="s">
        <v>4</v>
      </c>
      <c r="B9" s="452" t="s">
        <v>5</v>
      </c>
      <c r="C9" s="454" t="s">
        <v>6</v>
      </c>
      <c r="D9" s="456" t="s">
        <v>7</v>
      </c>
      <c r="E9" s="458" t="s">
        <v>47</v>
      </c>
      <c r="F9" s="459"/>
      <c r="G9" s="459"/>
      <c r="H9" s="459"/>
      <c r="I9" s="459"/>
      <c r="J9" s="460"/>
      <c r="K9" s="449" t="s">
        <v>8</v>
      </c>
      <c r="L9" s="449"/>
      <c r="M9" s="449"/>
      <c r="N9" s="449"/>
      <c r="O9" s="143"/>
    </row>
    <row r="10" spans="1:15" ht="81" customHeight="1" thickBot="1">
      <c r="A10" s="451"/>
      <c r="B10" s="453"/>
      <c r="C10" s="455"/>
      <c r="D10" s="457"/>
      <c r="E10" s="309" t="s">
        <v>9</v>
      </c>
      <c r="F10" s="128" t="s">
        <v>48</v>
      </c>
      <c r="G10" s="128" t="s">
        <v>49</v>
      </c>
      <c r="H10" s="128" t="s">
        <v>50</v>
      </c>
      <c r="I10" s="128" t="s">
        <v>51</v>
      </c>
      <c r="J10" s="310" t="s">
        <v>52</v>
      </c>
      <c r="K10" s="311" t="s">
        <v>10</v>
      </c>
      <c r="L10" s="312" t="s">
        <v>49</v>
      </c>
      <c r="M10" s="312" t="s">
        <v>50</v>
      </c>
      <c r="N10" s="312" t="s">
        <v>51</v>
      </c>
      <c r="O10" s="313" t="s">
        <v>53</v>
      </c>
    </row>
    <row r="11" spans="1:15" ht="18" customHeight="1">
      <c r="A11" s="339" t="s">
        <v>12</v>
      </c>
      <c r="B11" s="330" t="s">
        <v>525</v>
      </c>
      <c r="C11" s="316"/>
      <c r="D11" s="317"/>
      <c r="E11" s="322"/>
      <c r="F11" s="323"/>
      <c r="G11" s="323"/>
      <c r="H11" s="323"/>
      <c r="I11" s="323"/>
      <c r="J11" s="324"/>
      <c r="K11" s="325"/>
      <c r="L11" s="323"/>
      <c r="M11" s="323"/>
      <c r="N11" s="323"/>
      <c r="O11" s="324"/>
    </row>
    <row r="12" spans="1:15" ht="22.2" customHeight="1">
      <c r="A12" s="188">
        <v>1</v>
      </c>
      <c r="B12" s="326" t="s">
        <v>526</v>
      </c>
      <c r="C12" s="316" t="s">
        <v>45</v>
      </c>
      <c r="D12" s="317">
        <v>1</v>
      </c>
      <c r="E12" s="327"/>
      <c r="F12" s="328"/>
      <c r="G12" s="328"/>
      <c r="H12" s="4"/>
      <c r="I12" s="328"/>
      <c r="J12" s="109"/>
      <c r="K12" s="110"/>
      <c r="L12" s="111"/>
      <c r="M12" s="111"/>
      <c r="N12" s="111"/>
      <c r="O12" s="109"/>
    </row>
    <row r="13" spans="1:15" customFormat="1" ht="22.8">
      <c r="A13" s="188">
        <v>2</v>
      </c>
      <c r="B13" s="279" t="s">
        <v>522</v>
      </c>
      <c r="C13" s="196" t="s">
        <v>45</v>
      </c>
      <c r="D13" s="286">
        <v>1</v>
      </c>
      <c r="E13" s="41"/>
      <c r="F13" s="40"/>
      <c r="G13" s="40"/>
      <c r="H13" s="4"/>
      <c r="I13" s="40"/>
      <c r="J13" s="109"/>
      <c r="K13" s="110"/>
      <c r="L13" s="111"/>
      <c r="M13" s="111"/>
      <c r="N13" s="111"/>
      <c r="O13" s="109"/>
    </row>
    <row r="14" spans="1:15" s="283" customFormat="1" ht="22.8">
      <c r="A14" s="188">
        <v>3</v>
      </c>
      <c r="B14" s="284" t="s">
        <v>524</v>
      </c>
      <c r="C14" s="196" t="s">
        <v>45</v>
      </c>
      <c r="D14" s="286">
        <v>1</v>
      </c>
      <c r="E14" s="290"/>
      <c r="F14" s="285"/>
      <c r="G14" s="285"/>
      <c r="H14" s="4"/>
      <c r="I14" s="285"/>
      <c r="J14" s="109"/>
      <c r="K14" s="110"/>
      <c r="L14" s="111"/>
      <c r="M14" s="111"/>
      <c r="N14" s="111"/>
      <c r="O14" s="109"/>
    </row>
    <row r="15" spans="1:15" s="283" customFormat="1" ht="22.8">
      <c r="A15" s="188">
        <v>4</v>
      </c>
      <c r="B15" s="284" t="s">
        <v>523</v>
      </c>
      <c r="C15" s="196" t="s">
        <v>45</v>
      </c>
      <c r="D15" s="286">
        <v>1</v>
      </c>
      <c r="E15" s="290"/>
      <c r="F15" s="285"/>
      <c r="G15" s="285"/>
      <c r="H15" s="4"/>
      <c r="I15" s="285"/>
      <c r="J15" s="109"/>
      <c r="K15" s="110"/>
      <c r="L15" s="111"/>
      <c r="M15" s="111"/>
      <c r="N15" s="111"/>
      <c r="O15" s="109"/>
    </row>
    <row r="16" spans="1:15" s="283" customFormat="1" ht="22.8">
      <c r="A16" s="329"/>
      <c r="B16" s="340" t="s">
        <v>532</v>
      </c>
      <c r="C16" s="171"/>
      <c r="D16" s="317"/>
      <c r="E16" s="318"/>
      <c r="F16" s="319"/>
      <c r="G16" s="319"/>
      <c r="H16" s="111"/>
      <c r="I16" s="319"/>
      <c r="J16" s="109"/>
      <c r="K16" s="47"/>
      <c r="L16" s="111"/>
      <c r="M16" s="111"/>
      <c r="N16" s="111"/>
      <c r="O16" s="109"/>
    </row>
    <row r="17" spans="1:15" s="283" customFormat="1" ht="22.8">
      <c r="A17" s="314">
        <v>1</v>
      </c>
      <c r="B17" s="315" t="s">
        <v>463</v>
      </c>
      <c r="C17" s="316" t="s">
        <v>406</v>
      </c>
      <c r="D17" s="317">
        <v>3</v>
      </c>
      <c r="E17" s="318"/>
      <c r="F17" s="319"/>
      <c r="G17" s="319"/>
      <c r="H17" s="319"/>
      <c r="I17" s="319"/>
      <c r="J17" s="320"/>
      <c r="K17" s="321"/>
      <c r="L17" s="319"/>
      <c r="M17" s="319"/>
      <c r="N17" s="319"/>
      <c r="O17" s="320"/>
    </row>
    <row r="18" spans="1:15" customFormat="1" ht="22.8">
      <c r="A18" s="188">
        <v>2</v>
      </c>
      <c r="B18" s="279" t="s">
        <v>418</v>
      </c>
      <c r="C18" s="196" t="s">
        <v>59</v>
      </c>
      <c r="D18" s="203">
        <v>5</v>
      </c>
      <c r="E18" s="41"/>
      <c r="F18" s="40"/>
      <c r="G18" s="40"/>
      <c r="H18" s="40"/>
      <c r="I18" s="40"/>
      <c r="J18" s="233"/>
      <c r="K18" s="221"/>
      <c r="L18" s="40"/>
      <c r="M18" s="40"/>
      <c r="N18" s="40"/>
      <c r="O18" s="233"/>
    </row>
    <row r="19" spans="1:15" customFormat="1" ht="22.8">
      <c r="A19" s="188">
        <f>A18+1</f>
        <v>3</v>
      </c>
      <c r="B19" s="72" t="s">
        <v>468</v>
      </c>
      <c r="C19" s="196" t="s">
        <v>59</v>
      </c>
      <c r="D19" s="203">
        <v>15</v>
      </c>
      <c r="E19" s="41"/>
      <c r="F19" s="40"/>
      <c r="G19" s="40"/>
      <c r="H19" s="40"/>
      <c r="I19" s="40"/>
      <c r="J19" s="233"/>
      <c r="K19" s="221"/>
      <c r="L19" s="40"/>
      <c r="M19" s="40"/>
      <c r="N19" s="40"/>
      <c r="O19" s="233"/>
    </row>
    <row r="20" spans="1:15" customFormat="1" ht="30" customHeight="1">
      <c r="A20" s="188">
        <f t="shared" ref="A20:A84" si="0">A19+1</f>
        <v>4</v>
      </c>
      <c r="B20" s="279" t="s">
        <v>469</v>
      </c>
      <c r="C20" s="196" t="s">
        <v>59</v>
      </c>
      <c r="D20" s="203">
        <v>1</v>
      </c>
      <c r="E20" s="41"/>
      <c r="F20" s="40"/>
      <c r="G20" s="40"/>
      <c r="H20" s="40"/>
      <c r="I20" s="40"/>
      <c r="J20" s="233"/>
      <c r="K20" s="221"/>
      <c r="L20" s="40"/>
      <c r="M20" s="40"/>
      <c r="N20" s="40"/>
      <c r="O20" s="233"/>
    </row>
    <row r="21" spans="1:15" customFormat="1" ht="22.8">
      <c r="A21" s="188">
        <f t="shared" si="0"/>
        <v>5</v>
      </c>
      <c r="B21" s="279" t="s">
        <v>421</v>
      </c>
      <c r="C21" s="196" t="s">
        <v>59</v>
      </c>
      <c r="D21" s="203">
        <v>24</v>
      </c>
      <c r="E21" s="41"/>
      <c r="F21" s="40"/>
      <c r="G21" s="40"/>
      <c r="H21" s="40"/>
      <c r="I21" s="40"/>
      <c r="J21" s="233"/>
      <c r="K21" s="221"/>
      <c r="L21" s="40"/>
      <c r="M21" s="40"/>
      <c r="N21" s="40"/>
      <c r="O21" s="233"/>
    </row>
    <row r="22" spans="1:15" customFormat="1" ht="22.8">
      <c r="A22" s="188">
        <f t="shared" si="0"/>
        <v>6</v>
      </c>
      <c r="B22" s="279" t="s">
        <v>431</v>
      </c>
      <c r="C22" s="196" t="s">
        <v>59</v>
      </c>
      <c r="D22" s="203">
        <v>4</v>
      </c>
      <c r="E22" s="41"/>
      <c r="F22" s="40"/>
      <c r="G22" s="40"/>
      <c r="H22" s="40"/>
      <c r="I22" s="40"/>
      <c r="J22" s="233"/>
      <c r="K22" s="221"/>
      <c r="L22" s="40"/>
      <c r="M22" s="40"/>
      <c r="N22" s="40"/>
      <c r="O22" s="233"/>
    </row>
    <row r="23" spans="1:15" customFormat="1" ht="22.8">
      <c r="A23" s="188">
        <f t="shared" si="0"/>
        <v>7</v>
      </c>
      <c r="B23" s="279" t="s">
        <v>424</v>
      </c>
      <c r="C23" s="196" t="s">
        <v>59</v>
      </c>
      <c r="D23" s="203">
        <v>3</v>
      </c>
      <c r="E23" s="41"/>
      <c r="F23" s="40"/>
      <c r="G23" s="40"/>
      <c r="H23" s="40"/>
      <c r="I23" s="40"/>
      <c r="J23" s="233"/>
      <c r="K23" s="221"/>
      <c r="L23" s="40"/>
      <c r="M23" s="40"/>
      <c r="N23" s="40"/>
      <c r="O23" s="233"/>
    </row>
    <row r="24" spans="1:15" customFormat="1" ht="22.8">
      <c r="A24" s="188">
        <f t="shared" si="0"/>
        <v>8</v>
      </c>
      <c r="B24" s="279" t="s">
        <v>425</v>
      </c>
      <c r="C24" s="196" t="s">
        <v>59</v>
      </c>
      <c r="D24" s="203">
        <v>1</v>
      </c>
      <c r="E24" s="41"/>
      <c r="F24" s="40"/>
      <c r="G24" s="40"/>
      <c r="H24" s="40"/>
      <c r="I24" s="40"/>
      <c r="J24" s="233"/>
      <c r="K24" s="221"/>
      <c r="L24" s="40"/>
      <c r="M24" s="40"/>
      <c r="N24" s="40"/>
      <c r="O24" s="233"/>
    </row>
    <row r="25" spans="1:15" customFormat="1" ht="22.8">
      <c r="A25" s="188">
        <f t="shared" si="0"/>
        <v>9</v>
      </c>
      <c r="B25" s="279" t="s">
        <v>422</v>
      </c>
      <c r="C25" s="196" t="s">
        <v>59</v>
      </c>
      <c r="D25" s="203">
        <v>17</v>
      </c>
      <c r="E25" s="41"/>
      <c r="F25" s="40"/>
      <c r="G25" s="40"/>
      <c r="H25" s="40"/>
      <c r="I25" s="40"/>
      <c r="J25" s="233"/>
      <c r="K25" s="221"/>
      <c r="L25" s="40"/>
      <c r="M25" s="40"/>
      <c r="N25" s="40"/>
      <c r="O25" s="233"/>
    </row>
    <row r="26" spans="1:15" customFormat="1" ht="22.8">
      <c r="A26" s="188">
        <f t="shared" si="0"/>
        <v>10</v>
      </c>
      <c r="B26" s="279" t="s">
        <v>466</v>
      </c>
      <c r="C26" s="196" t="s">
        <v>59</v>
      </c>
      <c r="D26" s="203">
        <v>6</v>
      </c>
      <c r="E26" s="41"/>
      <c r="F26" s="40"/>
      <c r="G26" s="40"/>
      <c r="H26" s="40"/>
      <c r="I26" s="40"/>
      <c r="J26" s="233"/>
      <c r="K26" s="221"/>
      <c r="L26" s="40"/>
      <c r="M26" s="40"/>
      <c r="N26" s="40"/>
      <c r="O26" s="233"/>
    </row>
    <row r="27" spans="1:15" customFormat="1" ht="22.8">
      <c r="A27" s="188">
        <f t="shared" si="0"/>
        <v>11</v>
      </c>
      <c r="B27" s="279" t="s">
        <v>419</v>
      </c>
      <c r="C27" s="196" t="s">
        <v>59</v>
      </c>
      <c r="D27" s="203">
        <v>9</v>
      </c>
      <c r="E27" s="41"/>
      <c r="F27" s="40"/>
      <c r="G27" s="40"/>
      <c r="H27" s="40"/>
      <c r="I27" s="40"/>
      <c r="J27" s="233"/>
      <c r="K27" s="221"/>
      <c r="L27" s="40"/>
      <c r="M27" s="40"/>
      <c r="N27" s="40"/>
      <c r="O27" s="233"/>
    </row>
    <row r="28" spans="1:15" customFormat="1" ht="34.200000000000003">
      <c r="A28" s="188">
        <f t="shared" si="0"/>
        <v>12</v>
      </c>
      <c r="B28" s="279" t="s">
        <v>470</v>
      </c>
      <c r="C28" s="196" t="s">
        <v>59</v>
      </c>
      <c r="D28" s="203">
        <v>2</v>
      </c>
      <c r="E28" s="41"/>
      <c r="F28" s="40"/>
      <c r="G28" s="40"/>
      <c r="H28" s="40"/>
      <c r="I28" s="40"/>
      <c r="J28" s="233"/>
      <c r="K28" s="221"/>
      <c r="L28" s="40"/>
      <c r="M28" s="40"/>
      <c r="N28" s="40"/>
      <c r="O28" s="233"/>
    </row>
    <row r="29" spans="1:15" customFormat="1" ht="22.8">
      <c r="A29" s="188">
        <f t="shared" si="0"/>
        <v>13</v>
      </c>
      <c r="B29" s="279" t="s">
        <v>471</v>
      </c>
      <c r="C29" s="196" t="s">
        <v>59</v>
      </c>
      <c r="D29" s="203">
        <v>7</v>
      </c>
      <c r="E29" s="41"/>
      <c r="F29" s="40"/>
      <c r="G29" s="40"/>
      <c r="H29" s="40"/>
      <c r="I29" s="40"/>
      <c r="J29" s="233"/>
      <c r="K29" s="221"/>
      <c r="L29" s="40"/>
      <c r="M29" s="40"/>
      <c r="N29" s="40"/>
      <c r="O29" s="233"/>
    </row>
    <row r="30" spans="1:15" customFormat="1" ht="22.8">
      <c r="A30" s="188">
        <f t="shared" si="0"/>
        <v>14</v>
      </c>
      <c r="B30" s="279" t="s">
        <v>423</v>
      </c>
      <c r="C30" s="196" t="s">
        <v>59</v>
      </c>
      <c r="D30" s="203">
        <v>4</v>
      </c>
      <c r="E30" s="41"/>
      <c r="F30" s="40"/>
      <c r="G30" s="40"/>
      <c r="H30" s="40"/>
      <c r="I30" s="40"/>
      <c r="J30" s="233"/>
      <c r="K30" s="221"/>
      <c r="L30" s="40"/>
      <c r="M30" s="40"/>
      <c r="N30" s="40"/>
      <c r="O30" s="233"/>
    </row>
    <row r="31" spans="1:15" customFormat="1" ht="46.2" customHeight="1">
      <c r="A31" s="188">
        <f t="shared" si="0"/>
        <v>15</v>
      </c>
      <c r="B31" s="279" t="s">
        <v>420</v>
      </c>
      <c r="C31" s="196" t="s">
        <v>59</v>
      </c>
      <c r="D31" s="203">
        <v>1</v>
      </c>
      <c r="E31" s="41"/>
      <c r="F31" s="40"/>
      <c r="G31" s="40"/>
      <c r="H31" s="40"/>
      <c r="I31" s="40"/>
      <c r="J31" s="233"/>
      <c r="K31" s="221"/>
      <c r="L31" s="40"/>
      <c r="M31" s="40"/>
      <c r="N31" s="40"/>
      <c r="O31" s="233"/>
    </row>
    <row r="32" spans="1:15" customFormat="1" ht="48.6" customHeight="1">
      <c r="A32" s="188">
        <f t="shared" si="0"/>
        <v>16</v>
      </c>
      <c r="B32" s="279" t="s">
        <v>426</v>
      </c>
      <c r="C32" s="196" t="s">
        <v>122</v>
      </c>
      <c r="D32" s="203">
        <v>1</v>
      </c>
      <c r="E32" s="41"/>
      <c r="F32" s="40"/>
      <c r="G32" s="40"/>
      <c r="H32" s="40"/>
      <c r="I32" s="40"/>
      <c r="J32" s="233"/>
      <c r="K32" s="221"/>
      <c r="L32" s="40"/>
      <c r="M32" s="40"/>
      <c r="N32" s="40"/>
      <c r="O32" s="233"/>
    </row>
    <row r="33" spans="1:15" customFormat="1" ht="22.8">
      <c r="A33" s="188">
        <f t="shared" si="0"/>
        <v>17</v>
      </c>
      <c r="B33" s="279" t="s">
        <v>427</v>
      </c>
      <c r="C33" s="196" t="s">
        <v>408</v>
      </c>
      <c r="D33" s="203">
        <v>220</v>
      </c>
      <c r="E33" s="41"/>
      <c r="F33" s="40"/>
      <c r="G33" s="40"/>
      <c r="H33" s="40"/>
      <c r="I33" s="40"/>
      <c r="J33" s="233"/>
      <c r="K33" s="221"/>
      <c r="L33" s="40"/>
      <c r="M33" s="40"/>
      <c r="N33" s="40"/>
      <c r="O33" s="233"/>
    </row>
    <row r="34" spans="1:15" customFormat="1" ht="22.8">
      <c r="A34" s="188">
        <f t="shared" si="0"/>
        <v>18</v>
      </c>
      <c r="B34" s="279" t="s">
        <v>428</v>
      </c>
      <c r="C34" s="196" t="s">
        <v>408</v>
      </c>
      <c r="D34" s="203">
        <v>17.36</v>
      </c>
      <c r="E34" s="41"/>
      <c r="F34" s="40"/>
      <c r="G34" s="40"/>
      <c r="H34" s="40"/>
      <c r="I34" s="40"/>
      <c r="J34" s="233"/>
      <c r="K34" s="221"/>
      <c r="L34" s="40"/>
      <c r="M34" s="40"/>
      <c r="N34" s="40"/>
      <c r="O34" s="233"/>
    </row>
    <row r="35" spans="1:15" customFormat="1" ht="22.8">
      <c r="A35" s="188">
        <f t="shared" si="0"/>
        <v>19</v>
      </c>
      <c r="B35" s="279" t="s">
        <v>429</v>
      </c>
      <c r="C35" s="196" t="s">
        <v>408</v>
      </c>
      <c r="D35" s="203">
        <v>16.7</v>
      </c>
      <c r="E35" s="41"/>
      <c r="F35" s="40"/>
      <c r="G35" s="40"/>
      <c r="H35" s="40"/>
      <c r="I35" s="40"/>
      <c r="J35" s="233"/>
      <c r="K35" s="221"/>
      <c r="L35" s="40"/>
      <c r="M35" s="40"/>
      <c r="N35" s="40"/>
      <c r="O35" s="233"/>
    </row>
    <row r="36" spans="1:15" customFormat="1" ht="22.8">
      <c r="A36" s="188">
        <f t="shared" si="0"/>
        <v>20</v>
      </c>
      <c r="B36" s="279" t="s">
        <v>430</v>
      </c>
      <c r="C36" s="196" t="s">
        <v>59</v>
      </c>
      <c r="D36" s="144">
        <v>3</v>
      </c>
      <c r="E36" s="41"/>
      <c r="F36" s="40"/>
      <c r="G36" s="40"/>
      <c r="H36" s="40"/>
      <c r="I36" s="40"/>
      <c r="J36" s="233"/>
      <c r="K36" s="221"/>
      <c r="L36" s="40"/>
      <c r="M36" s="40"/>
      <c r="N36" s="40"/>
      <c r="O36" s="233"/>
    </row>
    <row r="37" spans="1:15" customFormat="1" ht="22.8">
      <c r="A37" s="188">
        <f t="shared" si="0"/>
        <v>21</v>
      </c>
      <c r="B37" s="279" t="s">
        <v>432</v>
      </c>
      <c r="C37" s="196" t="s">
        <v>59</v>
      </c>
      <c r="D37" s="203">
        <v>2</v>
      </c>
      <c r="E37" s="41"/>
      <c r="F37" s="40"/>
      <c r="G37" s="40"/>
      <c r="H37" s="40"/>
      <c r="I37" s="40"/>
      <c r="J37" s="233"/>
      <c r="K37" s="221"/>
      <c r="L37" s="40"/>
      <c r="M37" s="40"/>
      <c r="N37" s="40"/>
      <c r="O37" s="233"/>
    </row>
    <row r="38" spans="1:15" customFormat="1" ht="22.8">
      <c r="A38" s="188">
        <f t="shared" si="0"/>
        <v>22</v>
      </c>
      <c r="B38" s="279" t="s">
        <v>433</v>
      </c>
      <c r="C38" s="196" t="s">
        <v>59</v>
      </c>
      <c r="D38" s="203">
        <v>2</v>
      </c>
      <c r="E38" s="41"/>
      <c r="F38" s="40"/>
      <c r="G38" s="40"/>
      <c r="H38" s="40"/>
      <c r="I38" s="40"/>
      <c r="J38" s="233"/>
      <c r="K38" s="221"/>
      <c r="L38" s="40"/>
      <c r="M38" s="40"/>
      <c r="N38" s="40"/>
      <c r="O38" s="233"/>
    </row>
    <row r="39" spans="1:15" customFormat="1" ht="22.8">
      <c r="A39" s="188">
        <f t="shared" si="0"/>
        <v>23</v>
      </c>
      <c r="B39" s="279" t="s">
        <v>434</v>
      </c>
      <c r="C39" s="196" t="s">
        <v>59</v>
      </c>
      <c r="D39" s="203">
        <v>2</v>
      </c>
      <c r="E39" s="41"/>
      <c r="F39" s="40"/>
      <c r="G39" s="40"/>
      <c r="H39" s="40"/>
      <c r="I39" s="40"/>
      <c r="J39" s="233"/>
      <c r="K39" s="221"/>
      <c r="L39" s="40"/>
      <c r="M39" s="40"/>
      <c r="N39" s="40"/>
      <c r="O39" s="233"/>
    </row>
    <row r="40" spans="1:15" customFormat="1" ht="55.2" customHeight="1">
      <c r="A40" s="188">
        <f t="shared" si="0"/>
        <v>24</v>
      </c>
      <c r="B40" s="279" t="s">
        <v>558</v>
      </c>
      <c r="C40" s="196" t="s">
        <v>122</v>
      </c>
      <c r="D40" s="203">
        <v>4</v>
      </c>
      <c r="E40" s="41"/>
      <c r="F40" s="40"/>
      <c r="G40" s="40"/>
      <c r="H40" s="40"/>
      <c r="I40" s="40"/>
      <c r="J40" s="233"/>
      <c r="K40" s="221"/>
      <c r="L40" s="40"/>
      <c r="M40" s="40"/>
      <c r="N40" s="40"/>
      <c r="O40" s="233"/>
    </row>
    <row r="41" spans="1:15" customFormat="1" ht="14.4">
      <c r="A41" s="188">
        <f t="shared" si="0"/>
        <v>25</v>
      </c>
      <c r="B41" s="279" t="s">
        <v>435</v>
      </c>
      <c r="C41" s="196" t="s">
        <v>122</v>
      </c>
      <c r="D41" s="203">
        <v>2</v>
      </c>
      <c r="E41" s="41"/>
      <c r="F41" s="40"/>
      <c r="G41" s="40"/>
      <c r="H41" s="40"/>
      <c r="I41" s="40"/>
      <c r="J41" s="233"/>
      <c r="K41" s="221"/>
      <c r="L41" s="40"/>
      <c r="M41" s="40"/>
      <c r="N41" s="40"/>
      <c r="O41" s="233"/>
    </row>
    <row r="42" spans="1:15" customFormat="1" ht="14.4">
      <c r="A42" s="188">
        <f t="shared" si="0"/>
        <v>26</v>
      </c>
      <c r="B42" s="279" t="s">
        <v>436</v>
      </c>
      <c r="C42" s="196" t="s">
        <v>122</v>
      </c>
      <c r="D42" s="203">
        <v>4</v>
      </c>
      <c r="E42" s="41"/>
      <c r="F42" s="40"/>
      <c r="G42" s="40"/>
      <c r="H42" s="40"/>
      <c r="I42" s="40"/>
      <c r="J42" s="233"/>
      <c r="K42" s="221"/>
      <c r="L42" s="40"/>
      <c r="M42" s="40"/>
      <c r="N42" s="40"/>
      <c r="O42" s="233"/>
    </row>
    <row r="43" spans="1:15" customFormat="1" ht="22.8">
      <c r="A43" s="188">
        <f t="shared" si="0"/>
        <v>27</v>
      </c>
      <c r="B43" s="279" t="s">
        <v>437</v>
      </c>
      <c r="C43" s="196" t="s">
        <v>122</v>
      </c>
      <c r="D43" s="203">
        <v>2</v>
      </c>
      <c r="E43" s="41"/>
      <c r="F43" s="40"/>
      <c r="G43" s="40"/>
      <c r="H43" s="40"/>
      <c r="I43" s="40"/>
      <c r="J43" s="233"/>
      <c r="K43" s="221"/>
      <c r="L43" s="40"/>
      <c r="M43" s="40"/>
      <c r="N43" s="40"/>
      <c r="O43" s="233"/>
    </row>
    <row r="44" spans="1:15" customFormat="1" ht="22.8">
      <c r="A44" s="188">
        <f t="shared" si="0"/>
        <v>28</v>
      </c>
      <c r="B44" s="279" t="s">
        <v>438</v>
      </c>
      <c r="C44" s="196" t="s">
        <v>408</v>
      </c>
      <c r="D44" s="203">
        <v>28</v>
      </c>
      <c r="E44" s="41"/>
      <c r="F44" s="40"/>
      <c r="G44" s="40"/>
      <c r="H44" s="40"/>
      <c r="I44" s="40"/>
      <c r="J44" s="233"/>
      <c r="K44" s="221"/>
      <c r="L44" s="40"/>
      <c r="M44" s="40"/>
      <c r="N44" s="40"/>
      <c r="O44" s="233"/>
    </row>
    <row r="45" spans="1:15" customFormat="1" ht="34.200000000000003">
      <c r="A45" s="188">
        <f t="shared" si="0"/>
        <v>29</v>
      </c>
      <c r="B45" s="279" t="s">
        <v>439</v>
      </c>
      <c r="C45" s="196" t="s">
        <v>408</v>
      </c>
      <c r="D45" s="203">
        <v>228</v>
      </c>
      <c r="E45" s="41"/>
      <c r="F45" s="40"/>
      <c r="G45" s="40"/>
      <c r="H45" s="40"/>
      <c r="I45" s="40"/>
      <c r="J45" s="233"/>
      <c r="K45" s="221"/>
      <c r="L45" s="40"/>
      <c r="M45" s="40"/>
      <c r="N45" s="40"/>
      <c r="O45" s="233"/>
    </row>
    <row r="46" spans="1:15" customFormat="1" ht="22.8">
      <c r="A46" s="188">
        <f t="shared" si="0"/>
        <v>30</v>
      </c>
      <c r="B46" s="279" t="s">
        <v>440</v>
      </c>
      <c r="C46" s="196" t="s">
        <v>409</v>
      </c>
      <c r="D46" s="203">
        <v>300</v>
      </c>
      <c r="E46" s="41"/>
      <c r="F46" s="40"/>
      <c r="G46" s="40"/>
      <c r="H46" s="40"/>
      <c r="I46" s="40"/>
      <c r="J46" s="233"/>
      <c r="K46" s="221"/>
      <c r="L46" s="40"/>
      <c r="M46" s="40"/>
      <c r="N46" s="40"/>
      <c r="O46" s="233"/>
    </row>
    <row r="47" spans="1:15" customFormat="1" ht="22.8">
      <c r="A47" s="188">
        <f t="shared" si="0"/>
        <v>31</v>
      </c>
      <c r="B47" s="279" t="s">
        <v>441</v>
      </c>
      <c r="C47" s="196" t="s">
        <v>407</v>
      </c>
      <c r="D47" s="203">
        <v>1</v>
      </c>
      <c r="E47" s="41"/>
      <c r="F47" s="40"/>
      <c r="G47" s="40"/>
      <c r="H47" s="40"/>
      <c r="I47" s="40"/>
      <c r="J47" s="233"/>
      <c r="K47" s="221"/>
      <c r="L47" s="40"/>
      <c r="M47" s="40"/>
      <c r="N47" s="40"/>
      <c r="O47" s="233"/>
    </row>
    <row r="48" spans="1:15" customFormat="1" ht="22.8">
      <c r="A48" s="188">
        <f t="shared" si="0"/>
        <v>32</v>
      </c>
      <c r="B48" s="279" t="s">
        <v>442</v>
      </c>
      <c r="C48" s="196" t="s">
        <v>122</v>
      </c>
      <c r="D48" s="203">
        <v>2</v>
      </c>
      <c r="E48" s="41"/>
      <c r="F48" s="40"/>
      <c r="G48" s="40"/>
      <c r="H48" s="40"/>
      <c r="I48" s="40"/>
      <c r="J48" s="233"/>
      <c r="K48" s="221"/>
      <c r="L48" s="40"/>
      <c r="M48" s="40"/>
      <c r="N48" s="40"/>
      <c r="O48" s="233"/>
    </row>
    <row r="49" spans="1:15" customFormat="1" ht="49.8" customHeight="1">
      <c r="A49" s="188">
        <f t="shared" si="0"/>
        <v>33</v>
      </c>
      <c r="B49" s="279" t="s">
        <v>443</v>
      </c>
      <c r="C49" s="196" t="s">
        <v>122</v>
      </c>
      <c r="D49" s="203">
        <v>3</v>
      </c>
      <c r="E49" s="41"/>
      <c r="F49" s="40"/>
      <c r="G49" s="40"/>
      <c r="H49" s="40"/>
      <c r="I49" s="40"/>
      <c r="J49" s="233"/>
      <c r="K49" s="221"/>
      <c r="L49" s="40"/>
      <c r="M49" s="40"/>
      <c r="N49" s="40"/>
      <c r="O49" s="233"/>
    </row>
    <row r="50" spans="1:15" customFormat="1" ht="34.799999999999997" customHeight="1">
      <c r="A50" s="188">
        <f t="shared" si="0"/>
        <v>34</v>
      </c>
      <c r="B50" s="279" t="s">
        <v>444</v>
      </c>
      <c r="C50" s="196" t="s">
        <v>122</v>
      </c>
      <c r="D50" s="144">
        <v>2</v>
      </c>
      <c r="E50" s="41"/>
      <c r="F50" s="40"/>
      <c r="G50" s="40"/>
      <c r="H50" s="40"/>
      <c r="I50" s="40"/>
      <c r="J50" s="233"/>
      <c r="K50" s="221"/>
      <c r="L50" s="40"/>
      <c r="M50" s="40"/>
      <c r="N50" s="40"/>
      <c r="O50" s="233"/>
    </row>
    <row r="51" spans="1:15" customFormat="1" ht="14.4">
      <c r="A51" s="188">
        <f t="shared" si="0"/>
        <v>35</v>
      </c>
      <c r="B51" s="279" t="s">
        <v>410</v>
      </c>
      <c r="C51" s="196" t="s">
        <v>411</v>
      </c>
      <c r="D51" s="144">
        <v>2</v>
      </c>
      <c r="E51" s="41"/>
      <c r="F51" s="40"/>
      <c r="G51" s="40"/>
      <c r="H51" s="40"/>
      <c r="I51" s="40"/>
      <c r="J51" s="233"/>
      <c r="K51" s="221"/>
      <c r="L51" s="40"/>
      <c r="M51" s="40"/>
      <c r="N51" s="40"/>
      <c r="O51" s="233"/>
    </row>
    <row r="52" spans="1:15" customFormat="1" ht="22.8">
      <c r="A52" s="188">
        <f t="shared" si="0"/>
        <v>36</v>
      </c>
      <c r="B52" s="279" t="s">
        <v>445</v>
      </c>
      <c r="C52" s="196" t="s">
        <v>59</v>
      </c>
      <c r="D52" s="144">
        <v>4</v>
      </c>
      <c r="E52" s="41"/>
      <c r="F52" s="40"/>
      <c r="G52" s="40"/>
      <c r="H52" s="40"/>
      <c r="I52" s="40"/>
      <c r="J52" s="233"/>
      <c r="K52" s="221"/>
      <c r="L52" s="40"/>
      <c r="M52" s="40"/>
      <c r="N52" s="40"/>
      <c r="O52" s="233"/>
    </row>
    <row r="53" spans="1:15" customFormat="1" ht="14.4">
      <c r="A53" s="188">
        <f t="shared" si="0"/>
        <v>37</v>
      </c>
      <c r="B53" s="279" t="s">
        <v>446</v>
      </c>
      <c r="C53" s="196" t="s">
        <v>59</v>
      </c>
      <c r="D53" s="144">
        <v>4</v>
      </c>
      <c r="E53" s="41"/>
      <c r="F53" s="40"/>
      <c r="G53" s="40"/>
      <c r="H53" s="40"/>
      <c r="I53" s="40"/>
      <c r="J53" s="233"/>
      <c r="K53" s="221"/>
      <c r="L53" s="40"/>
      <c r="M53" s="40"/>
      <c r="N53" s="40"/>
      <c r="O53" s="233"/>
    </row>
    <row r="54" spans="1:15" customFormat="1" ht="14.4">
      <c r="A54" s="188">
        <f t="shared" si="0"/>
        <v>38</v>
      </c>
      <c r="B54" s="279" t="s">
        <v>447</v>
      </c>
      <c r="C54" s="196" t="s">
        <v>59</v>
      </c>
      <c r="D54" s="144">
        <v>4</v>
      </c>
      <c r="E54" s="41"/>
      <c r="F54" s="40"/>
      <c r="G54" s="40"/>
      <c r="H54" s="40"/>
      <c r="I54" s="40"/>
      <c r="J54" s="233"/>
      <c r="K54" s="221"/>
      <c r="L54" s="40"/>
      <c r="M54" s="40"/>
      <c r="N54" s="40"/>
      <c r="O54" s="233"/>
    </row>
    <row r="55" spans="1:15" customFormat="1" ht="29.4" customHeight="1">
      <c r="A55" s="188">
        <f t="shared" si="0"/>
        <v>39</v>
      </c>
      <c r="B55" s="279" t="s">
        <v>448</v>
      </c>
      <c r="C55" s="196" t="s">
        <v>122</v>
      </c>
      <c r="D55" s="144">
        <v>2</v>
      </c>
      <c r="E55" s="41"/>
      <c r="F55" s="40"/>
      <c r="G55" s="40"/>
      <c r="H55" s="40"/>
      <c r="I55" s="40"/>
      <c r="J55" s="233"/>
      <c r="K55" s="221"/>
      <c r="L55" s="40"/>
      <c r="M55" s="40"/>
      <c r="N55" s="40"/>
      <c r="O55" s="233"/>
    </row>
    <row r="56" spans="1:15" customFormat="1" ht="30.6" customHeight="1">
      <c r="A56" s="188">
        <f t="shared" si="0"/>
        <v>40</v>
      </c>
      <c r="B56" s="279" t="s">
        <v>452</v>
      </c>
      <c r="C56" s="196" t="s">
        <v>59</v>
      </c>
      <c r="D56" s="144">
        <v>2</v>
      </c>
      <c r="E56" s="41"/>
      <c r="F56" s="40"/>
      <c r="G56" s="40"/>
      <c r="H56" s="40"/>
      <c r="I56" s="40"/>
      <c r="J56" s="233"/>
      <c r="K56" s="221"/>
      <c r="L56" s="40"/>
      <c r="M56" s="40"/>
      <c r="N56" s="40"/>
      <c r="O56" s="233"/>
    </row>
    <row r="57" spans="1:15" customFormat="1" ht="22.8">
      <c r="A57" s="188">
        <f t="shared" si="0"/>
        <v>41</v>
      </c>
      <c r="B57" s="279" t="s">
        <v>449</v>
      </c>
      <c r="C57" s="196" t="s">
        <v>122</v>
      </c>
      <c r="D57" s="144">
        <v>2</v>
      </c>
      <c r="E57" s="41"/>
      <c r="F57" s="40"/>
      <c r="G57" s="40"/>
      <c r="H57" s="40"/>
      <c r="I57" s="40"/>
      <c r="J57" s="233"/>
      <c r="K57" s="221"/>
      <c r="L57" s="40"/>
      <c r="M57" s="40"/>
      <c r="N57" s="40"/>
      <c r="O57" s="233"/>
    </row>
    <row r="58" spans="1:15" customFormat="1" ht="14.4">
      <c r="A58" s="188">
        <f t="shared" si="0"/>
        <v>42</v>
      </c>
      <c r="B58" s="279" t="s">
        <v>450</v>
      </c>
      <c r="C58" s="196" t="s">
        <v>59</v>
      </c>
      <c r="D58" s="144">
        <v>12</v>
      </c>
      <c r="E58" s="41"/>
      <c r="F58" s="40"/>
      <c r="G58" s="40"/>
      <c r="H58" s="40"/>
      <c r="I58" s="40"/>
      <c r="J58" s="233"/>
      <c r="K58" s="221"/>
      <c r="L58" s="40"/>
      <c r="M58" s="40"/>
      <c r="N58" s="40"/>
      <c r="O58" s="233"/>
    </row>
    <row r="59" spans="1:15" customFormat="1" ht="14.4">
      <c r="A59" s="188">
        <f t="shared" si="0"/>
        <v>43</v>
      </c>
      <c r="B59" s="279" t="s">
        <v>451</v>
      </c>
      <c r="C59" s="196" t="s">
        <v>122</v>
      </c>
      <c r="D59" s="144">
        <v>2</v>
      </c>
      <c r="E59" s="41"/>
      <c r="F59" s="40"/>
      <c r="G59" s="40"/>
      <c r="H59" s="40"/>
      <c r="I59" s="40"/>
      <c r="J59" s="233"/>
      <c r="K59" s="221"/>
      <c r="L59" s="40"/>
      <c r="M59" s="40"/>
      <c r="N59" s="40"/>
      <c r="O59" s="233"/>
    </row>
    <row r="60" spans="1:15" customFormat="1" ht="31.8" customHeight="1">
      <c r="A60" s="188">
        <f t="shared" si="0"/>
        <v>44</v>
      </c>
      <c r="B60" s="279" t="s">
        <v>453</v>
      </c>
      <c r="C60" s="196" t="s">
        <v>122</v>
      </c>
      <c r="D60" s="144">
        <v>2</v>
      </c>
      <c r="E60" s="41"/>
      <c r="F60" s="40"/>
      <c r="G60" s="40"/>
      <c r="H60" s="40"/>
      <c r="I60" s="40"/>
      <c r="J60" s="233"/>
      <c r="K60" s="221"/>
      <c r="L60" s="40"/>
      <c r="M60" s="40"/>
      <c r="N60" s="40"/>
      <c r="O60" s="233"/>
    </row>
    <row r="61" spans="1:15" customFormat="1" ht="24.6" customHeight="1">
      <c r="A61" s="188">
        <f t="shared" si="0"/>
        <v>45</v>
      </c>
      <c r="B61" s="279" t="s">
        <v>454</v>
      </c>
      <c r="C61" s="196" t="s">
        <v>59</v>
      </c>
      <c r="D61" s="144">
        <v>2</v>
      </c>
      <c r="E61" s="41"/>
      <c r="F61" s="40"/>
      <c r="G61" s="40"/>
      <c r="H61" s="40"/>
      <c r="I61" s="40"/>
      <c r="J61" s="233"/>
      <c r="K61" s="221"/>
      <c r="L61" s="40"/>
      <c r="M61" s="40"/>
      <c r="N61" s="40"/>
      <c r="O61" s="233"/>
    </row>
    <row r="62" spans="1:15" customFormat="1" ht="31.8" customHeight="1">
      <c r="A62" s="188">
        <f t="shared" si="0"/>
        <v>46</v>
      </c>
      <c r="B62" s="72" t="s">
        <v>455</v>
      </c>
      <c r="C62" s="196" t="s">
        <v>59</v>
      </c>
      <c r="D62" s="144">
        <v>2</v>
      </c>
      <c r="E62" s="41"/>
      <c r="F62" s="40"/>
      <c r="G62" s="40"/>
      <c r="H62" s="40"/>
      <c r="I62" s="40"/>
      <c r="J62" s="233"/>
      <c r="K62" s="221"/>
      <c r="L62" s="40"/>
      <c r="M62" s="40"/>
      <c r="N62" s="40"/>
      <c r="O62" s="233"/>
    </row>
    <row r="63" spans="1:15" customFormat="1" ht="14.4">
      <c r="A63" s="188">
        <f t="shared" si="0"/>
        <v>47</v>
      </c>
      <c r="B63" s="279" t="s">
        <v>456</v>
      </c>
      <c r="C63" s="196" t="s">
        <v>59</v>
      </c>
      <c r="D63" s="203">
        <v>1</v>
      </c>
      <c r="E63" s="41"/>
      <c r="F63" s="40"/>
      <c r="G63" s="40"/>
      <c r="H63" s="40"/>
      <c r="I63" s="40"/>
      <c r="J63" s="233"/>
      <c r="K63" s="221"/>
      <c r="L63" s="40"/>
      <c r="M63" s="40"/>
      <c r="N63" s="40"/>
      <c r="O63" s="233"/>
    </row>
    <row r="64" spans="1:15" customFormat="1" ht="22.8">
      <c r="A64" s="188">
        <f t="shared" si="0"/>
        <v>48</v>
      </c>
      <c r="B64" s="279" t="s">
        <v>457</v>
      </c>
      <c r="C64" s="196" t="s">
        <v>59</v>
      </c>
      <c r="D64" s="203">
        <v>1</v>
      </c>
      <c r="E64" s="41"/>
      <c r="F64" s="40"/>
      <c r="G64" s="40"/>
      <c r="H64" s="40"/>
      <c r="I64" s="40"/>
      <c r="J64" s="233"/>
      <c r="K64" s="221"/>
      <c r="L64" s="40"/>
      <c r="M64" s="40"/>
      <c r="N64" s="40"/>
      <c r="O64" s="233"/>
    </row>
    <row r="65" spans="1:15" customFormat="1" ht="14.4">
      <c r="A65" s="188">
        <f t="shared" si="0"/>
        <v>49</v>
      </c>
      <c r="B65" s="280" t="s">
        <v>458</v>
      </c>
      <c r="C65" s="196" t="s">
        <v>59</v>
      </c>
      <c r="D65" s="287">
        <v>1</v>
      </c>
      <c r="E65" s="41"/>
      <c r="F65" s="40"/>
      <c r="G65" s="40"/>
      <c r="H65" s="40"/>
      <c r="I65" s="40"/>
      <c r="J65" s="233"/>
      <c r="K65" s="221"/>
      <c r="L65" s="40"/>
      <c r="M65" s="40"/>
      <c r="N65" s="40"/>
      <c r="O65" s="233"/>
    </row>
    <row r="66" spans="1:15" customFormat="1" ht="34.200000000000003">
      <c r="A66" s="188">
        <f t="shared" si="0"/>
        <v>50</v>
      </c>
      <c r="B66" s="72" t="s">
        <v>459</v>
      </c>
      <c r="C66" s="196" t="s">
        <v>59</v>
      </c>
      <c r="D66" s="203">
        <v>2</v>
      </c>
      <c r="E66" s="41"/>
      <c r="F66" s="40"/>
      <c r="G66" s="40"/>
      <c r="H66" s="40"/>
      <c r="I66" s="40"/>
      <c r="J66" s="233"/>
      <c r="K66" s="221"/>
      <c r="L66" s="40"/>
      <c r="M66" s="40"/>
      <c r="N66" s="40"/>
      <c r="O66" s="233"/>
    </row>
    <row r="67" spans="1:15" customFormat="1" ht="42.6" customHeight="1">
      <c r="A67" s="188">
        <f t="shared" si="0"/>
        <v>51</v>
      </c>
      <c r="B67" s="72" t="s">
        <v>460</v>
      </c>
      <c r="C67" s="196" t="s">
        <v>59</v>
      </c>
      <c r="D67" s="203">
        <v>2</v>
      </c>
      <c r="E67" s="41"/>
      <c r="F67" s="40"/>
      <c r="G67" s="40"/>
      <c r="H67" s="40"/>
      <c r="I67" s="40"/>
      <c r="J67" s="233"/>
      <c r="K67" s="221"/>
      <c r="L67" s="40"/>
      <c r="M67" s="40"/>
      <c r="N67" s="40"/>
      <c r="O67" s="233"/>
    </row>
    <row r="68" spans="1:15" customFormat="1" ht="14.4">
      <c r="A68" s="188">
        <f t="shared" si="0"/>
        <v>52</v>
      </c>
      <c r="B68" s="279" t="s">
        <v>461</v>
      </c>
      <c r="C68" s="196" t="s">
        <v>59</v>
      </c>
      <c r="D68" s="203">
        <v>8</v>
      </c>
      <c r="E68" s="41"/>
      <c r="F68" s="40"/>
      <c r="G68" s="40"/>
      <c r="H68" s="40"/>
      <c r="I68" s="40"/>
      <c r="J68" s="233"/>
      <c r="K68" s="221"/>
      <c r="L68" s="40"/>
      <c r="M68" s="40"/>
      <c r="N68" s="40"/>
      <c r="O68" s="233"/>
    </row>
    <row r="69" spans="1:15" customFormat="1" ht="45" customHeight="1">
      <c r="A69" s="188">
        <f t="shared" si="0"/>
        <v>53</v>
      </c>
      <c r="B69" s="281" t="s">
        <v>462</v>
      </c>
      <c r="C69" s="196" t="s">
        <v>59</v>
      </c>
      <c r="D69" s="288">
        <v>4</v>
      </c>
      <c r="E69" s="41"/>
      <c r="F69" s="40"/>
      <c r="G69" s="40"/>
      <c r="H69" s="40"/>
      <c r="I69" s="40"/>
      <c r="J69" s="233"/>
      <c r="K69" s="221"/>
      <c r="L69" s="40"/>
      <c r="M69" s="40"/>
      <c r="N69" s="40"/>
      <c r="O69" s="233"/>
    </row>
    <row r="70" spans="1:15" customFormat="1" ht="22.8">
      <c r="A70" s="188">
        <f t="shared" si="0"/>
        <v>54</v>
      </c>
      <c r="B70" s="279" t="s">
        <v>464</v>
      </c>
      <c r="C70" s="196" t="s">
        <v>59</v>
      </c>
      <c r="D70" s="203">
        <v>2</v>
      </c>
      <c r="E70" s="41"/>
      <c r="F70" s="40"/>
      <c r="G70" s="40"/>
      <c r="H70" s="40"/>
      <c r="I70" s="40"/>
      <c r="J70" s="233"/>
      <c r="K70" s="221"/>
      <c r="L70" s="40"/>
      <c r="M70" s="40"/>
      <c r="N70" s="40"/>
      <c r="O70" s="233"/>
    </row>
    <row r="71" spans="1:15" customFormat="1" ht="22.8">
      <c r="A71" s="188">
        <f t="shared" si="0"/>
        <v>55</v>
      </c>
      <c r="B71" s="279" t="s">
        <v>465</v>
      </c>
      <c r="C71" s="196" t="s">
        <v>59</v>
      </c>
      <c r="D71" s="203">
        <v>2</v>
      </c>
      <c r="E71" s="41"/>
      <c r="F71" s="40"/>
      <c r="G71" s="40"/>
      <c r="H71" s="40"/>
      <c r="I71" s="40"/>
      <c r="J71" s="233"/>
      <c r="K71" s="221"/>
      <c r="L71" s="40"/>
      <c r="M71" s="40"/>
      <c r="N71" s="40"/>
      <c r="O71" s="233"/>
    </row>
    <row r="72" spans="1:15" customFormat="1" ht="22.8">
      <c r="A72" s="188">
        <f t="shared" si="0"/>
        <v>56</v>
      </c>
      <c r="B72" s="279" t="s">
        <v>467</v>
      </c>
      <c r="C72" s="196" t="s">
        <v>59</v>
      </c>
      <c r="D72" s="203">
        <v>2</v>
      </c>
      <c r="E72" s="41"/>
      <c r="F72" s="40"/>
      <c r="G72" s="40"/>
      <c r="H72" s="40"/>
      <c r="I72" s="40"/>
      <c r="J72" s="233"/>
      <c r="K72" s="221"/>
      <c r="L72" s="40"/>
      <c r="M72" s="40"/>
      <c r="N72" s="40"/>
      <c r="O72" s="233"/>
    </row>
    <row r="73" spans="1:15" customFormat="1" ht="22.8">
      <c r="A73" s="188">
        <f t="shared" ref="A73" si="1">A72+1</f>
        <v>57</v>
      </c>
      <c r="B73" s="279" t="s">
        <v>519</v>
      </c>
      <c r="C73" s="196" t="s">
        <v>59</v>
      </c>
      <c r="D73" s="203">
        <v>1</v>
      </c>
      <c r="E73" s="41"/>
      <c r="F73" s="40"/>
      <c r="G73" s="40"/>
      <c r="H73" s="40"/>
      <c r="I73" s="40"/>
      <c r="J73" s="233"/>
      <c r="K73" s="221"/>
      <c r="L73" s="40"/>
      <c r="M73" s="40"/>
      <c r="N73" s="40"/>
      <c r="O73" s="233"/>
    </row>
    <row r="74" spans="1:15" customFormat="1" ht="22.8">
      <c r="A74" s="188">
        <f>A72+1</f>
        <v>57</v>
      </c>
      <c r="B74" s="279" t="s">
        <v>473</v>
      </c>
      <c r="C74" s="196" t="s">
        <v>59</v>
      </c>
      <c r="D74" s="203">
        <v>1</v>
      </c>
      <c r="E74" s="41"/>
      <c r="F74" s="40"/>
      <c r="G74" s="40"/>
      <c r="H74" s="40"/>
      <c r="I74" s="40"/>
      <c r="J74" s="233"/>
      <c r="K74" s="221"/>
      <c r="L74" s="40"/>
      <c r="M74" s="40"/>
      <c r="N74" s="40"/>
      <c r="O74" s="233"/>
    </row>
    <row r="75" spans="1:15" customFormat="1" ht="14.4">
      <c r="A75" s="188">
        <f t="shared" si="0"/>
        <v>58</v>
      </c>
      <c r="B75" s="279" t="s">
        <v>474</v>
      </c>
      <c r="C75" s="196" t="s">
        <v>59</v>
      </c>
      <c r="D75" s="203">
        <v>2</v>
      </c>
      <c r="E75" s="41"/>
      <c r="F75" s="40"/>
      <c r="G75" s="40"/>
      <c r="H75" s="40"/>
      <c r="I75" s="40"/>
      <c r="J75" s="233"/>
      <c r="K75" s="221"/>
      <c r="L75" s="40"/>
      <c r="M75" s="40"/>
      <c r="N75" s="40"/>
      <c r="O75" s="233"/>
    </row>
    <row r="76" spans="1:15" customFormat="1" ht="22.8">
      <c r="A76" s="188">
        <f t="shared" si="0"/>
        <v>59</v>
      </c>
      <c r="B76" s="279" t="s">
        <v>475</v>
      </c>
      <c r="C76" s="196" t="s">
        <v>59</v>
      </c>
      <c r="D76" s="203">
        <v>2</v>
      </c>
      <c r="E76" s="41"/>
      <c r="F76" s="40"/>
      <c r="G76" s="40"/>
      <c r="H76" s="40"/>
      <c r="I76" s="40"/>
      <c r="J76" s="233"/>
      <c r="K76" s="221"/>
      <c r="L76" s="40"/>
      <c r="M76" s="40"/>
      <c r="N76" s="40"/>
      <c r="O76" s="233"/>
    </row>
    <row r="77" spans="1:15" customFormat="1" ht="22.8">
      <c r="A77" s="188">
        <f t="shared" si="0"/>
        <v>60</v>
      </c>
      <c r="B77" s="279" t="s">
        <v>472</v>
      </c>
      <c r="C77" s="196" t="s">
        <v>59</v>
      </c>
      <c r="D77" s="203">
        <v>4</v>
      </c>
      <c r="E77" s="41"/>
      <c r="F77" s="40"/>
      <c r="G77" s="40"/>
      <c r="H77" s="40"/>
      <c r="I77" s="40"/>
      <c r="J77" s="233"/>
      <c r="K77" s="221"/>
      <c r="L77" s="40"/>
      <c r="M77" s="40"/>
      <c r="N77" s="40"/>
      <c r="O77" s="233"/>
    </row>
    <row r="78" spans="1:15" customFormat="1" ht="22.8">
      <c r="A78" s="188">
        <f t="shared" si="0"/>
        <v>61</v>
      </c>
      <c r="B78" s="279" t="s">
        <v>476</v>
      </c>
      <c r="C78" s="196" t="s">
        <v>59</v>
      </c>
      <c r="D78" s="203">
        <v>2</v>
      </c>
      <c r="E78" s="41"/>
      <c r="F78" s="40"/>
      <c r="G78" s="40"/>
      <c r="H78" s="40"/>
      <c r="I78" s="40"/>
      <c r="J78" s="233"/>
      <c r="K78" s="221"/>
      <c r="L78" s="40"/>
      <c r="M78" s="40"/>
      <c r="N78" s="40"/>
      <c r="O78" s="233"/>
    </row>
    <row r="79" spans="1:15" customFormat="1" ht="22.8">
      <c r="A79" s="188">
        <f t="shared" si="0"/>
        <v>62</v>
      </c>
      <c r="B79" s="279" t="s">
        <v>477</v>
      </c>
      <c r="C79" s="196" t="s">
        <v>59</v>
      </c>
      <c r="D79" s="203">
        <v>1</v>
      </c>
      <c r="E79" s="41"/>
      <c r="F79" s="40"/>
      <c r="G79" s="40"/>
      <c r="H79" s="40"/>
      <c r="I79" s="40"/>
      <c r="J79" s="233"/>
      <c r="K79" s="221"/>
      <c r="L79" s="40"/>
      <c r="M79" s="40"/>
      <c r="N79" s="40"/>
      <c r="O79" s="233"/>
    </row>
    <row r="80" spans="1:15" customFormat="1" ht="23.4">
      <c r="A80" s="188">
        <f t="shared" si="0"/>
        <v>63</v>
      </c>
      <c r="B80" s="150" t="s">
        <v>521</v>
      </c>
      <c r="C80" s="196" t="s">
        <v>59</v>
      </c>
      <c r="D80" s="203">
        <v>1</v>
      </c>
      <c r="E80" s="41"/>
      <c r="F80" s="40"/>
      <c r="G80" s="40"/>
      <c r="H80" s="40"/>
      <c r="I80" s="40"/>
      <c r="J80" s="233"/>
      <c r="K80" s="221"/>
      <c r="L80" s="40"/>
      <c r="M80" s="40"/>
      <c r="N80" s="40"/>
      <c r="O80" s="233"/>
    </row>
    <row r="81" spans="1:15" customFormat="1" ht="22.8">
      <c r="A81" s="188">
        <f t="shared" si="0"/>
        <v>64</v>
      </c>
      <c r="B81" s="279" t="s">
        <v>478</v>
      </c>
      <c r="C81" s="196" t="s">
        <v>59</v>
      </c>
      <c r="D81" s="203">
        <v>1</v>
      </c>
      <c r="E81" s="41"/>
      <c r="F81" s="40"/>
      <c r="G81" s="40"/>
      <c r="H81" s="40"/>
      <c r="I81" s="40"/>
      <c r="J81" s="233"/>
      <c r="K81" s="221"/>
      <c r="L81" s="40"/>
      <c r="M81" s="40"/>
      <c r="N81" s="40"/>
      <c r="O81" s="233"/>
    </row>
    <row r="82" spans="1:15" customFormat="1" ht="14.4">
      <c r="A82" s="188">
        <f t="shared" si="0"/>
        <v>65</v>
      </c>
      <c r="B82" s="279" t="s">
        <v>479</v>
      </c>
      <c r="C82" s="196" t="s">
        <v>59</v>
      </c>
      <c r="D82" s="203">
        <v>1</v>
      </c>
      <c r="E82" s="41"/>
      <c r="F82" s="40"/>
      <c r="G82" s="40"/>
      <c r="H82" s="40"/>
      <c r="I82" s="40"/>
      <c r="J82" s="233"/>
      <c r="K82" s="221"/>
      <c r="L82" s="40"/>
      <c r="M82" s="40"/>
      <c r="N82" s="40"/>
      <c r="O82" s="233"/>
    </row>
    <row r="83" spans="1:15" customFormat="1" ht="34.200000000000003">
      <c r="A83" s="188">
        <f>A82+1</f>
        <v>66</v>
      </c>
      <c r="B83" s="279" t="s">
        <v>480</v>
      </c>
      <c r="C83" s="196" t="s">
        <v>59</v>
      </c>
      <c r="D83" s="203">
        <v>1</v>
      </c>
      <c r="E83" s="41"/>
      <c r="F83" s="40"/>
      <c r="G83" s="40"/>
      <c r="H83" s="102"/>
      <c r="I83" s="40"/>
      <c r="J83" s="233"/>
      <c r="K83" s="221"/>
      <c r="L83" s="40"/>
      <c r="M83" s="40"/>
      <c r="N83" s="40"/>
      <c r="O83" s="233"/>
    </row>
    <row r="84" spans="1:15" s="283" customFormat="1" ht="14.4">
      <c r="A84" s="188">
        <f t="shared" si="0"/>
        <v>67</v>
      </c>
      <c r="B84" s="282" t="s">
        <v>481</v>
      </c>
      <c r="C84" s="196" t="s">
        <v>59</v>
      </c>
      <c r="D84" s="286">
        <v>1</v>
      </c>
      <c r="E84" s="290"/>
      <c r="F84" s="285"/>
      <c r="G84" s="285"/>
      <c r="H84" s="285"/>
      <c r="I84" s="285"/>
      <c r="J84" s="291"/>
      <c r="K84" s="292"/>
      <c r="L84" s="285"/>
      <c r="M84" s="285"/>
      <c r="N84" s="285"/>
      <c r="O84" s="291"/>
    </row>
    <row r="85" spans="1:15" s="283" customFormat="1" ht="22.8">
      <c r="A85" s="188">
        <f t="shared" ref="A85:A126" si="2">A84+1</f>
        <v>68</v>
      </c>
      <c r="B85" s="284" t="s">
        <v>518</v>
      </c>
      <c r="C85" s="196" t="s">
        <v>59</v>
      </c>
      <c r="D85" s="286">
        <v>1</v>
      </c>
      <c r="E85" s="290"/>
      <c r="F85" s="285"/>
      <c r="G85" s="285"/>
      <c r="H85" s="285"/>
      <c r="I85" s="285"/>
      <c r="J85" s="291"/>
      <c r="K85" s="292"/>
      <c r="L85" s="285"/>
      <c r="M85" s="285"/>
      <c r="N85" s="285"/>
      <c r="O85" s="291"/>
    </row>
    <row r="86" spans="1:15" customFormat="1" ht="14.4">
      <c r="A86" s="188"/>
      <c r="B86" s="152" t="s">
        <v>517</v>
      </c>
      <c r="C86" s="196"/>
      <c r="D86" s="144"/>
      <c r="E86" s="41"/>
      <c r="F86" s="40"/>
      <c r="G86" s="40"/>
      <c r="H86" s="40"/>
      <c r="I86" s="40"/>
      <c r="J86" s="233"/>
      <c r="K86" s="221"/>
      <c r="L86" s="40"/>
      <c r="M86" s="40"/>
      <c r="N86" s="40"/>
      <c r="O86" s="233"/>
    </row>
    <row r="87" spans="1:15" customFormat="1" ht="22.8">
      <c r="A87" s="188">
        <v>69</v>
      </c>
      <c r="B87" s="124" t="s">
        <v>482</v>
      </c>
      <c r="C87" s="196" t="s">
        <v>59</v>
      </c>
      <c r="D87" s="144">
        <v>18</v>
      </c>
      <c r="E87" s="41"/>
      <c r="F87" s="40"/>
      <c r="G87" s="40"/>
      <c r="H87" s="40"/>
      <c r="I87" s="40"/>
      <c r="J87" s="233"/>
      <c r="K87" s="221"/>
      <c r="L87" s="40"/>
      <c r="M87" s="40"/>
      <c r="N87" s="40"/>
      <c r="O87" s="233"/>
    </row>
    <row r="88" spans="1:15" customFormat="1" ht="22.8">
      <c r="A88" s="188">
        <f t="shared" si="2"/>
        <v>70</v>
      </c>
      <c r="B88" s="72" t="s">
        <v>483</v>
      </c>
      <c r="C88" s="196" t="s">
        <v>59</v>
      </c>
      <c r="D88" s="144">
        <v>5</v>
      </c>
      <c r="E88" s="41"/>
      <c r="F88" s="40"/>
      <c r="G88" s="40"/>
      <c r="H88" s="40"/>
      <c r="I88" s="40"/>
      <c r="J88" s="233"/>
      <c r="K88" s="221"/>
      <c r="L88" s="40"/>
      <c r="M88" s="40"/>
      <c r="N88" s="40"/>
      <c r="O88" s="233"/>
    </row>
    <row r="89" spans="1:15" customFormat="1" ht="22.8">
      <c r="A89" s="188">
        <f t="shared" si="2"/>
        <v>71</v>
      </c>
      <c r="B89" s="72" t="s">
        <v>484</v>
      </c>
      <c r="C89" s="196" t="s">
        <v>59</v>
      </c>
      <c r="D89" s="144">
        <v>2</v>
      </c>
      <c r="E89" s="41"/>
      <c r="F89" s="40"/>
      <c r="G89" s="40"/>
      <c r="H89" s="40"/>
      <c r="I89" s="40"/>
      <c r="J89" s="233"/>
      <c r="K89" s="221"/>
      <c r="L89" s="40"/>
      <c r="M89" s="40"/>
      <c r="N89" s="40"/>
      <c r="O89" s="233"/>
    </row>
    <row r="90" spans="1:15" customFormat="1" ht="22.8">
      <c r="A90" s="188">
        <f t="shared" si="2"/>
        <v>72</v>
      </c>
      <c r="B90" s="72" t="s">
        <v>485</v>
      </c>
      <c r="C90" s="196" t="s">
        <v>59</v>
      </c>
      <c r="D90" s="144">
        <v>1</v>
      </c>
      <c r="E90" s="41"/>
      <c r="F90" s="40"/>
      <c r="G90" s="40"/>
      <c r="H90" s="40"/>
      <c r="I90" s="40"/>
      <c r="J90" s="233"/>
      <c r="K90" s="221"/>
      <c r="L90" s="40"/>
      <c r="M90" s="40"/>
      <c r="N90" s="40"/>
      <c r="O90" s="233"/>
    </row>
    <row r="91" spans="1:15" customFormat="1" ht="22.8">
      <c r="A91" s="188">
        <f t="shared" si="2"/>
        <v>73</v>
      </c>
      <c r="B91" s="72" t="s">
        <v>486</v>
      </c>
      <c r="C91" s="196" t="s">
        <v>59</v>
      </c>
      <c r="D91" s="144">
        <v>8</v>
      </c>
      <c r="E91" s="41"/>
      <c r="F91" s="40"/>
      <c r="G91" s="40"/>
      <c r="H91" s="40"/>
      <c r="I91" s="40"/>
      <c r="J91" s="233"/>
      <c r="K91" s="221"/>
      <c r="L91" s="40"/>
      <c r="M91" s="40"/>
      <c r="N91" s="40"/>
      <c r="O91" s="233"/>
    </row>
    <row r="92" spans="1:15" customFormat="1" ht="14.4">
      <c r="A92" s="188">
        <f t="shared" si="2"/>
        <v>74</v>
      </c>
      <c r="B92" s="124" t="s">
        <v>487</v>
      </c>
      <c r="C92" s="196" t="s">
        <v>59</v>
      </c>
      <c r="D92" s="144">
        <v>1</v>
      </c>
      <c r="E92" s="41"/>
      <c r="F92" s="40"/>
      <c r="G92" s="40"/>
      <c r="H92" s="40"/>
      <c r="I92" s="40"/>
      <c r="J92" s="233"/>
      <c r="K92" s="221"/>
      <c r="L92" s="40"/>
      <c r="M92" s="40"/>
      <c r="N92" s="40"/>
      <c r="O92" s="233"/>
    </row>
    <row r="93" spans="1:15" customFormat="1" ht="14.4">
      <c r="A93" s="188">
        <f t="shared" si="2"/>
        <v>75</v>
      </c>
      <c r="B93" s="72" t="s">
        <v>488</v>
      </c>
      <c r="C93" s="196" t="s">
        <v>59</v>
      </c>
      <c r="D93" s="144">
        <v>2</v>
      </c>
      <c r="E93" s="41"/>
      <c r="F93" s="40"/>
      <c r="G93" s="40"/>
      <c r="H93" s="40"/>
      <c r="I93" s="40"/>
      <c r="J93" s="233"/>
      <c r="K93" s="221"/>
      <c r="L93" s="40"/>
      <c r="M93" s="40"/>
      <c r="N93" s="40"/>
      <c r="O93" s="233"/>
    </row>
    <row r="94" spans="1:15" customFormat="1" ht="14.4">
      <c r="A94" s="188">
        <f t="shared" si="2"/>
        <v>76</v>
      </c>
      <c r="B94" s="72" t="s">
        <v>489</v>
      </c>
      <c r="C94" s="196" t="s">
        <v>59</v>
      </c>
      <c r="D94" s="144">
        <v>2</v>
      </c>
      <c r="E94" s="41"/>
      <c r="F94" s="40"/>
      <c r="G94" s="40"/>
      <c r="H94" s="40"/>
      <c r="I94" s="40"/>
      <c r="J94" s="233"/>
      <c r="K94" s="221"/>
      <c r="L94" s="40"/>
      <c r="M94" s="40"/>
      <c r="N94" s="40"/>
      <c r="O94" s="233"/>
    </row>
    <row r="95" spans="1:15" customFormat="1" ht="22.8">
      <c r="A95" s="188">
        <f t="shared" si="2"/>
        <v>77</v>
      </c>
      <c r="B95" s="72" t="s">
        <v>490</v>
      </c>
      <c r="C95" s="196" t="s">
        <v>59</v>
      </c>
      <c r="D95" s="144">
        <v>20</v>
      </c>
      <c r="E95" s="41"/>
      <c r="F95" s="40"/>
      <c r="G95" s="40"/>
      <c r="H95" s="40"/>
      <c r="I95" s="40"/>
      <c r="J95" s="233"/>
      <c r="K95" s="221"/>
      <c r="L95" s="40"/>
      <c r="M95" s="40"/>
      <c r="N95" s="40"/>
      <c r="O95" s="233"/>
    </row>
    <row r="96" spans="1:15" customFormat="1" ht="22.8">
      <c r="A96" s="188">
        <f t="shared" si="2"/>
        <v>78</v>
      </c>
      <c r="B96" s="72" t="s">
        <v>491</v>
      </c>
      <c r="C96" s="196" t="s">
        <v>1</v>
      </c>
      <c r="D96" s="144" t="s">
        <v>412</v>
      </c>
      <c r="E96" s="41"/>
      <c r="F96" s="40"/>
      <c r="G96" s="40"/>
      <c r="H96" s="40"/>
      <c r="I96" s="40"/>
      <c r="J96" s="233"/>
      <c r="K96" s="221"/>
      <c r="L96" s="40"/>
      <c r="M96" s="40"/>
      <c r="N96" s="40"/>
      <c r="O96" s="233"/>
    </row>
    <row r="97" spans="1:15" customFormat="1" ht="22.8">
      <c r="A97" s="188">
        <f t="shared" si="2"/>
        <v>79</v>
      </c>
      <c r="B97" s="72" t="s">
        <v>492</v>
      </c>
      <c r="C97" s="196" t="s">
        <v>1</v>
      </c>
      <c r="D97" s="144" t="s">
        <v>413</v>
      </c>
      <c r="E97" s="41"/>
      <c r="F97" s="40"/>
      <c r="G97" s="40"/>
      <c r="H97" s="40"/>
      <c r="I97" s="40"/>
      <c r="J97" s="233"/>
      <c r="K97" s="221"/>
      <c r="L97" s="40"/>
      <c r="M97" s="40"/>
      <c r="N97" s="40"/>
      <c r="O97" s="233"/>
    </row>
    <row r="98" spans="1:15" customFormat="1" ht="22.8">
      <c r="A98" s="188">
        <f t="shared" si="2"/>
        <v>80</v>
      </c>
      <c r="B98" s="72" t="s">
        <v>493</v>
      </c>
      <c r="C98" s="196" t="s">
        <v>1</v>
      </c>
      <c r="D98" s="144" t="s">
        <v>414</v>
      </c>
      <c r="E98" s="41"/>
      <c r="F98" s="40"/>
      <c r="G98" s="40"/>
      <c r="H98" s="40"/>
      <c r="I98" s="40"/>
      <c r="J98" s="233"/>
      <c r="K98" s="221"/>
      <c r="L98" s="40"/>
      <c r="M98" s="40"/>
      <c r="N98" s="40"/>
      <c r="O98" s="233"/>
    </row>
    <row r="99" spans="1:15" customFormat="1" ht="14.4">
      <c r="A99" s="188">
        <f t="shared" si="2"/>
        <v>81</v>
      </c>
      <c r="B99" s="72" t="s">
        <v>494</v>
      </c>
      <c r="C99" s="196" t="s">
        <v>1</v>
      </c>
      <c r="D99" s="144">
        <v>18</v>
      </c>
      <c r="E99" s="41"/>
      <c r="F99" s="40"/>
      <c r="G99" s="40"/>
      <c r="H99" s="40"/>
      <c r="I99" s="40"/>
      <c r="J99" s="233"/>
      <c r="K99" s="221"/>
      <c r="L99" s="40"/>
      <c r="M99" s="40"/>
      <c r="N99" s="40"/>
      <c r="O99" s="233"/>
    </row>
    <row r="100" spans="1:15" customFormat="1" ht="14.4">
      <c r="A100" s="188">
        <f t="shared" si="2"/>
        <v>82</v>
      </c>
      <c r="B100" s="72" t="s">
        <v>495</v>
      </c>
      <c r="C100" s="196" t="s">
        <v>1</v>
      </c>
      <c r="D100" s="144">
        <v>3</v>
      </c>
      <c r="E100" s="41"/>
      <c r="F100" s="40"/>
      <c r="G100" s="40"/>
      <c r="H100" s="40"/>
      <c r="I100" s="40"/>
      <c r="J100" s="233"/>
      <c r="K100" s="221"/>
      <c r="L100" s="40"/>
      <c r="M100" s="40"/>
      <c r="N100" s="40"/>
      <c r="O100" s="233"/>
    </row>
    <row r="101" spans="1:15" customFormat="1" ht="14.4">
      <c r="A101" s="188">
        <f t="shared" si="2"/>
        <v>83</v>
      </c>
      <c r="B101" s="72" t="s">
        <v>496</v>
      </c>
      <c r="C101" s="196" t="s">
        <v>1</v>
      </c>
      <c r="D101" s="144">
        <v>12</v>
      </c>
      <c r="E101" s="41"/>
      <c r="F101" s="40"/>
      <c r="G101" s="40"/>
      <c r="H101" s="40"/>
      <c r="I101" s="40"/>
      <c r="J101" s="233"/>
      <c r="K101" s="221"/>
      <c r="L101" s="40"/>
      <c r="M101" s="40"/>
      <c r="N101" s="40"/>
      <c r="O101" s="233"/>
    </row>
    <row r="102" spans="1:15" customFormat="1" ht="22.8">
      <c r="A102" s="188">
        <f t="shared" si="2"/>
        <v>84</v>
      </c>
      <c r="B102" s="72" t="s">
        <v>497</v>
      </c>
      <c r="C102" s="196" t="s">
        <v>122</v>
      </c>
      <c r="D102" s="144">
        <v>51</v>
      </c>
      <c r="E102" s="41"/>
      <c r="F102" s="40"/>
      <c r="G102" s="40"/>
      <c r="H102" s="40"/>
      <c r="I102" s="40"/>
      <c r="J102" s="233"/>
      <c r="K102" s="221"/>
      <c r="L102" s="40"/>
      <c r="M102" s="40"/>
      <c r="N102" s="40"/>
      <c r="O102" s="233"/>
    </row>
    <row r="103" spans="1:15" customFormat="1" ht="22.8">
      <c r="A103" s="188">
        <f t="shared" si="2"/>
        <v>85</v>
      </c>
      <c r="B103" s="72" t="s">
        <v>498</v>
      </c>
      <c r="C103" s="196" t="s">
        <v>122</v>
      </c>
      <c r="D103" s="144">
        <v>2</v>
      </c>
      <c r="E103" s="41"/>
      <c r="F103" s="40"/>
      <c r="G103" s="40"/>
      <c r="H103" s="40"/>
      <c r="I103" s="40"/>
      <c r="J103" s="233"/>
      <c r="K103" s="221"/>
      <c r="L103" s="40"/>
      <c r="M103" s="40"/>
      <c r="N103" s="40"/>
      <c r="O103" s="233"/>
    </row>
    <row r="104" spans="1:15" customFormat="1" ht="22.8">
      <c r="A104" s="188">
        <f t="shared" si="2"/>
        <v>86</v>
      </c>
      <c r="B104" s="72" t="s">
        <v>499</v>
      </c>
      <c r="C104" s="196" t="s">
        <v>122</v>
      </c>
      <c r="D104" s="144">
        <v>4</v>
      </c>
      <c r="E104" s="41"/>
      <c r="F104" s="40"/>
      <c r="G104" s="40"/>
      <c r="H104" s="40"/>
      <c r="I104" s="40"/>
      <c r="J104" s="233"/>
      <c r="K104" s="221"/>
      <c r="L104" s="40"/>
      <c r="M104" s="40"/>
      <c r="N104" s="40"/>
      <c r="O104" s="233"/>
    </row>
    <row r="105" spans="1:15" customFormat="1" ht="22.8">
      <c r="A105" s="188">
        <f t="shared" si="2"/>
        <v>87</v>
      </c>
      <c r="B105" s="72" t="s">
        <v>500</v>
      </c>
      <c r="C105" s="196" t="s">
        <v>122</v>
      </c>
      <c r="D105" s="144">
        <v>8</v>
      </c>
      <c r="E105" s="41"/>
      <c r="F105" s="40"/>
      <c r="G105" s="40"/>
      <c r="H105" s="40"/>
      <c r="I105" s="40"/>
      <c r="J105" s="233"/>
      <c r="K105" s="221"/>
      <c r="L105" s="40"/>
      <c r="M105" s="40"/>
      <c r="N105" s="40"/>
      <c r="O105" s="233"/>
    </row>
    <row r="106" spans="1:15" customFormat="1" ht="14.4">
      <c r="A106" s="188">
        <f t="shared" si="2"/>
        <v>88</v>
      </c>
      <c r="B106" s="124" t="s">
        <v>501</v>
      </c>
      <c r="C106" s="196" t="s">
        <v>59</v>
      </c>
      <c r="D106" s="144">
        <v>18</v>
      </c>
      <c r="E106" s="41"/>
      <c r="F106" s="40"/>
      <c r="G106" s="40"/>
      <c r="H106" s="40"/>
      <c r="I106" s="40"/>
      <c r="J106" s="233"/>
      <c r="K106" s="221"/>
      <c r="L106" s="40"/>
      <c r="M106" s="40"/>
      <c r="N106" s="40"/>
      <c r="O106" s="233"/>
    </row>
    <row r="107" spans="1:15" customFormat="1" ht="14.4">
      <c r="A107" s="188">
        <f t="shared" si="2"/>
        <v>89</v>
      </c>
      <c r="B107" s="72" t="s">
        <v>502</v>
      </c>
      <c r="C107" s="196" t="s">
        <v>59</v>
      </c>
      <c r="D107" s="144">
        <v>12</v>
      </c>
      <c r="E107" s="41"/>
      <c r="F107" s="40"/>
      <c r="G107" s="40"/>
      <c r="H107" s="40"/>
      <c r="I107" s="40"/>
      <c r="J107" s="233"/>
      <c r="K107" s="221"/>
      <c r="L107" s="40"/>
      <c r="M107" s="40"/>
      <c r="N107" s="40"/>
      <c r="O107" s="233"/>
    </row>
    <row r="108" spans="1:15" customFormat="1" ht="14.4">
      <c r="A108" s="188">
        <f t="shared" si="2"/>
        <v>90</v>
      </c>
      <c r="B108" s="72" t="s">
        <v>503</v>
      </c>
      <c r="C108" s="196" t="s">
        <v>59</v>
      </c>
      <c r="D108" s="144">
        <v>24</v>
      </c>
      <c r="E108" s="41"/>
      <c r="F108" s="40"/>
      <c r="G108" s="40"/>
      <c r="H108" s="40"/>
      <c r="I108" s="40"/>
      <c r="J108" s="233"/>
      <c r="K108" s="221"/>
      <c r="L108" s="40"/>
      <c r="M108" s="40"/>
      <c r="N108" s="40"/>
      <c r="O108" s="233"/>
    </row>
    <row r="109" spans="1:15" customFormat="1" ht="24.6">
      <c r="A109" s="188">
        <f t="shared" si="2"/>
        <v>91</v>
      </c>
      <c r="B109" s="72" t="s">
        <v>504</v>
      </c>
      <c r="C109" s="196" t="s">
        <v>59</v>
      </c>
      <c r="D109" s="144">
        <v>10</v>
      </c>
      <c r="E109" s="41"/>
      <c r="F109" s="40"/>
      <c r="G109" s="40"/>
      <c r="H109" s="40"/>
      <c r="I109" s="40"/>
      <c r="J109" s="233"/>
      <c r="K109" s="221"/>
      <c r="L109" s="40"/>
      <c r="M109" s="40"/>
      <c r="N109" s="40"/>
      <c r="O109" s="233"/>
    </row>
    <row r="110" spans="1:15" customFormat="1" ht="24.6">
      <c r="A110" s="188">
        <f t="shared" si="2"/>
        <v>92</v>
      </c>
      <c r="B110" s="72" t="s">
        <v>505</v>
      </c>
      <c r="C110" s="196" t="s">
        <v>59</v>
      </c>
      <c r="D110" s="144">
        <v>22</v>
      </c>
      <c r="E110" s="41"/>
      <c r="F110" s="40"/>
      <c r="G110" s="40"/>
      <c r="H110" s="40"/>
      <c r="I110" s="40"/>
      <c r="J110" s="233"/>
      <c r="K110" s="221"/>
      <c r="L110" s="40"/>
      <c r="M110" s="40"/>
      <c r="N110" s="40"/>
      <c r="O110" s="233"/>
    </row>
    <row r="111" spans="1:15" customFormat="1" ht="14.4">
      <c r="A111" s="188">
        <f t="shared" si="2"/>
        <v>93</v>
      </c>
      <c r="B111" s="124" t="s">
        <v>506</v>
      </c>
      <c r="C111" s="196" t="s">
        <v>59</v>
      </c>
      <c r="D111" s="144">
        <v>7</v>
      </c>
      <c r="E111" s="41"/>
      <c r="F111" s="40"/>
      <c r="G111" s="40"/>
      <c r="H111" s="40"/>
      <c r="I111" s="40"/>
      <c r="J111" s="233"/>
      <c r="K111" s="221"/>
      <c r="L111" s="40"/>
      <c r="M111" s="40"/>
      <c r="N111" s="40"/>
      <c r="O111" s="233"/>
    </row>
    <row r="112" spans="1:15" customFormat="1" ht="14.4">
      <c r="A112" s="188">
        <f t="shared" si="2"/>
        <v>94</v>
      </c>
      <c r="B112" s="72" t="s">
        <v>507</v>
      </c>
      <c r="C112" s="196" t="s">
        <v>59</v>
      </c>
      <c r="D112" s="144">
        <v>1</v>
      </c>
      <c r="E112" s="41"/>
      <c r="F112" s="40"/>
      <c r="G112" s="40"/>
      <c r="H112" s="40"/>
      <c r="I112" s="40"/>
      <c r="J112" s="233"/>
      <c r="K112" s="221"/>
      <c r="L112" s="40"/>
      <c r="M112" s="40"/>
      <c r="N112" s="40"/>
      <c r="O112" s="233"/>
    </row>
    <row r="113" spans="1:15" customFormat="1" ht="14.4">
      <c r="A113" s="188">
        <f t="shared" si="2"/>
        <v>95</v>
      </c>
      <c r="B113" s="124" t="s">
        <v>508</v>
      </c>
      <c r="C113" s="196" t="s">
        <v>59</v>
      </c>
      <c r="D113" s="144">
        <v>2</v>
      </c>
      <c r="E113" s="41"/>
      <c r="F113" s="40"/>
      <c r="G113" s="40"/>
      <c r="H113" s="40"/>
      <c r="I113" s="40"/>
      <c r="J113" s="233"/>
      <c r="K113" s="221"/>
      <c r="L113" s="40"/>
      <c r="M113" s="40"/>
      <c r="N113" s="40"/>
      <c r="O113" s="233"/>
    </row>
    <row r="114" spans="1:15" customFormat="1" ht="14.4">
      <c r="A114" s="188">
        <f t="shared" si="2"/>
        <v>96</v>
      </c>
      <c r="B114" s="72" t="s">
        <v>509</v>
      </c>
      <c r="C114" s="196" t="s">
        <v>59</v>
      </c>
      <c r="D114" s="144">
        <v>11</v>
      </c>
      <c r="E114" s="41"/>
      <c r="F114" s="40"/>
      <c r="G114" s="40"/>
      <c r="H114" s="40"/>
      <c r="I114" s="40"/>
      <c r="J114" s="233"/>
      <c r="K114" s="221"/>
      <c r="L114" s="40"/>
      <c r="M114" s="40"/>
      <c r="N114" s="40"/>
      <c r="O114" s="233"/>
    </row>
    <row r="115" spans="1:15" customFormat="1" ht="14.4">
      <c r="A115" s="188">
        <f t="shared" si="2"/>
        <v>97</v>
      </c>
      <c r="B115" s="72" t="s">
        <v>415</v>
      </c>
      <c r="C115" s="196" t="s">
        <v>59</v>
      </c>
      <c r="D115" s="289">
        <v>1</v>
      </c>
      <c r="E115" s="41"/>
      <c r="F115" s="40"/>
      <c r="G115" s="40"/>
      <c r="H115" s="40"/>
      <c r="I115" s="40"/>
      <c r="J115" s="233"/>
      <c r="K115" s="221"/>
      <c r="L115" s="40"/>
      <c r="M115" s="40"/>
      <c r="N115" s="40"/>
      <c r="O115" s="233"/>
    </row>
    <row r="116" spans="1:15" customFormat="1" ht="14.4">
      <c r="A116" s="188">
        <f t="shared" si="2"/>
        <v>98</v>
      </c>
      <c r="B116" s="124" t="s">
        <v>416</v>
      </c>
      <c r="C116" s="196" t="s">
        <v>59</v>
      </c>
      <c r="D116" s="289">
        <v>1</v>
      </c>
      <c r="E116" s="41"/>
      <c r="F116" s="40"/>
      <c r="G116" s="40"/>
      <c r="H116" s="40"/>
      <c r="I116" s="40"/>
      <c r="J116" s="233"/>
      <c r="K116" s="221"/>
      <c r="L116" s="40"/>
      <c r="M116" s="40"/>
      <c r="N116" s="40"/>
      <c r="O116" s="233"/>
    </row>
    <row r="117" spans="1:15" customFormat="1" ht="14.4">
      <c r="A117" s="188">
        <f t="shared" si="2"/>
        <v>99</v>
      </c>
      <c r="B117" s="124" t="s">
        <v>509</v>
      </c>
      <c r="C117" s="196" t="s">
        <v>59</v>
      </c>
      <c r="D117" s="144">
        <v>2</v>
      </c>
      <c r="E117" s="41"/>
      <c r="F117" s="40"/>
      <c r="G117" s="40"/>
      <c r="H117" s="40"/>
      <c r="I117" s="40"/>
      <c r="J117" s="233"/>
      <c r="K117" s="221"/>
      <c r="L117" s="40"/>
      <c r="M117" s="40"/>
      <c r="N117" s="40"/>
      <c r="O117" s="233"/>
    </row>
    <row r="118" spans="1:15" customFormat="1" ht="22.8">
      <c r="A118" s="188">
        <f t="shared" si="2"/>
        <v>100</v>
      </c>
      <c r="B118" s="72" t="s">
        <v>510</v>
      </c>
      <c r="C118" s="196" t="s">
        <v>59</v>
      </c>
      <c r="D118" s="144">
        <v>15</v>
      </c>
      <c r="E118" s="41"/>
      <c r="F118" s="40"/>
      <c r="G118" s="40"/>
      <c r="H118" s="40"/>
      <c r="I118" s="40"/>
      <c r="J118" s="233"/>
      <c r="K118" s="221"/>
      <c r="L118" s="40"/>
      <c r="M118" s="40"/>
      <c r="N118" s="40"/>
      <c r="O118" s="233"/>
    </row>
    <row r="119" spans="1:15" customFormat="1" ht="14.4">
      <c r="A119" s="188">
        <f t="shared" si="2"/>
        <v>101</v>
      </c>
      <c r="B119" s="72" t="s">
        <v>511</v>
      </c>
      <c r="C119" s="196" t="s">
        <v>59</v>
      </c>
      <c r="D119" s="144">
        <v>10</v>
      </c>
      <c r="E119" s="41"/>
      <c r="F119" s="40"/>
      <c r="G119" s="40"/>
      <c r="H119" s="40"/>
      <c r="I119" s="40"/>
      <c r="J119" s="233"/>
      <c r="K119" s="221"/>
      <c r="L119" s="40"/>
      <c r="M119" s="40"/>
      <c r="N119" s="40"/>
      <c r="O119" s="233"/>
    </row>
    <row r="120" spans="1:15" customFormat="1" ht="14.4">
      <c r="A120" s="188">
        <f t="shared" si="2"/>
        <v>102</v>
      </c>
      <c r="B120" s="72" t="s">
        <v>512</v>
      </c>
      <c r="C120" s="196" t="s">
        <v>59</v>
      </c>
      <c r="D120" s="144">
        <v>4</v>
      </c>
      <c r="E120" s="41"/>
      <c r="F120" s="40"/>
      <c r="G120" s="40"/>
      <c r="H120" s="40"/>
      <c r="I120" s="40"/>
      <c r="J120" s="233"/>
      <c r="K120" s="221"/>
      <c r="L120" s="40"/>
      <c r="M120" s="40"/>
      <c r="N120" s="40"/>
      <c r="O120" s="233"/>
    </row>
    <row r="121" spans="1:15" customFormat="1" ht="14.4">
      <c r="A121" s="188">
        <f t="shared" si="2"/>
        <v>103</v>
      </c>
      <c r="B121" s="72" t="s">
        <v>513</v>
      </c>
      <c r="C121" s="196" t="s">
        <v>59</v>
      </c>
      <c r="D121" s="144">
        <v>8</v>
      </c>
      <c r="E121" s="41"/>
      <c r="F121" s="40"/>
      <c r="G121" s="40"/>
      <c r="H121" s="40"/>
      <c r="I121" s="40"/>
      <c r="J121" s="233"/>
      <c r="K121" s="221"/>
      <c r="L121" s="40"/>
      <c r="M121" s="40"/>
      <c r="N121" s="40"/>
      <c r="O121" s="233"/>
    </row>
    <row r="122" spans="1:15" customFormat="1" ht="14.4">
      <c r="A122" s="188">
        <f t="shared" si="2"/>
        <v>104</v>
      </c>
      <c r="B122" s="72" t="s">
        <v>417</v>
      </c>
      <c r="C122" s="196" t="s">
        <v>59</v>
      </c>
      <c r="D122" s="144">
        <v>8</v>
      </c>
      <c r="E122" s="41"/>
      <c r="F122" s="40"/>
      <c r="G122" s="40"/>
      <c r="H122" s="40"/>
      <c r="I122" s="40"/>
      <c r="J122" s="233"/>
      <c r="K122" s="221"/>
      <c r="L122" s="40"/>
      <c r="M122" s="40"/>
      <c r="N122" s="40"/>
      <c r="O122" s="233"/>
    </row>
    <row r="123" spans="1:15" customFormat="1" ht="14.4">
      <c r="A123" s="188">
        <f t="shared" si="2"/>
        <v>105</v>
      </c>
      <c r="B123" s="124" t="s">
        <v>514</v>
      </c>
      <c r="C123" s="196" t="s">
        <v>59</v>
      </c>
      <c r="D123" s="144">
        <v>3</v>
      </c>
      <c r="E123" s="41"/>
      <c r="F123" s="40"/>
      <c r="G123" s="40"/>
      <c r="H123" s="40"/>
      <c r="I123" s="40"/>
      <c r="J123" s="233"/>
      <c r="K123" s="221"/>
      <c r="L123" s="40"/>
      <c r="M123" s="40"/>
      <c r="N123" s="40"/>
      <c r="O123" s="233"/>
    </row>
    <row r="124" spans="1:15" customFormat="1" ht="14.4">
      <c r="A124" s="188">
        <f t="shared" si="2"/>
        <v>106</v>
      </c>
      <c r="B124" s="72" t="s">
        <v>515</v>
      </c>
      <c r="C124" s="196" t="s">
        <v>59</v>
      </c>
      <c r="D124" s="144">
        <v>2</v>
      </c>
      <c r="E124" s="41"/>
      <c r="F124" s="40"/>
      <c r="G124" s="40"/>
      <c r="H124" s="40"/>
      <c r="I124" s="40"/>
      <c r="J124" s="233"/>
      <c r="K124" s="221"/>
      <c r="L124" s="40"/>
      <c r="M124" s="40"/>
      <c r="N124" s="40"/>
      <c r="O124" s="233"/>
    </row>
    <row r="125" spans="1:15" customFormat="1" ht="14.4">
      <c r="A125" s="188">
        <f t="shared" si="2"/>
        <v>107</v>
      </c>
      <c r="B125" s="124" t="s">
        <v>516</v>
      </c>
      <c r="C125" s="196" t="s">
        <v>59</v>
      </c>
      <c r="D125" s="144">
        <v>1</v>
      </c>
      <c r="E125" s="41"/>
      <c r="F125" s="40"/>
      <c r="G125" s="40"/>
      <c r="H125" s="40"/>
      <c r="I125" s="40"/>
      <c r="J125" s="233"/>
      <c r="K125" s="221"/>
      <c r="L125" s="40"/>
      <c r="M125" s="40"/>
      <c r="N125" s="40"/>
      <c r="O125" s="233"/>
    </row>
    <row r="126" spans="1:15" customFormat="1" ht="14.4">
      <c r="A126" s="188">
        <f t="shared" si="2"/>
        <v>108</v>
      </c>
      <c r="B126" s="72" t="s">
        <v>489</v>
      </c>
      <c r="C126" s="196" t="s">
        <v>59</v>
      </c>
      <c r="D126" s="144">
        <v>1</v>
      </c>
      <c r="E126" s="41"/>
      <c r="F126" s="40"/>
      <c r="G126" s="40"/>
      <c r="H126" s="40"/>
      <c r="I126" s="40"/>
      <c r="J126" s="233"/>
      <c r="K126" s="221"/>
      <c r="L126" s="40"/>
      <c r="M126" s="40"/>
      <c r="N126" s="40"/>
      <c r="O126" s="233"/>
    </row>
    <row r="127" spans="1:15" s="1" customFormat="1" ht="12">
      <c r="A127" s="331"/>
      <c r="B127" s="170" t="s">
        <v>19</v>
      </c>
      <c r="C127" s="171"/>
      <c r="D127" s="187"/>
      <c r="E127" s="110"/>
      <c r="F127" s="332"/>
      <c r="G127" s="107"/>
      <c r="H127" s="333"/>
      <c r="I127" s="47"/>
      <c r="J127" s="109"/>
      <c r="K127" s="334">
        <f>SUM(K12:K126)</f>
        <v>0</v>
      </c>
      <c r="L127" s="335">
        <f>SUM(L12:L126)</f>
        <v>0</v>
      </c>
      <c r="M127" s="335">
        <f>SUM(M12:M126)</f>
        <v>0</v>
      </c>
      <c r="N127" s="335">
        <f>SUM(N12:N126)</f>
        <v>0</v>
      </c>
      <c r="O127" s="336">
        <f>SUM(K127:N127)</f>
        <v>0</v>
      </c>
    </row>
    <row r="128" spans="1:15" customFormat="1" ht="14.4">
      <c r="A128" s="338" t="s">
        <v>13</v>
      </c>
      <c r="B128" s="337" t="s">
        <v>530</v>
      </c>
      <c r="C128" s="196"/>
      <c r="D128" s="144"/>
      <c r="E128" s="41"/>
      <c r="F128" s="40"/>
      <c r="G128" s="40"/>
      <c r="H128" s="40"/>
      <c r="I128" s="40"/>
      <c r="J128" s="233"/>
      <c r="K128" s="221"/>
      <c r="L128" s="40"/>
      <c r="M128" s="40"/>
      <c r="N128" s="40"/>
      <c r="O128" s="233"/>
    </row>
    <row r="129" spans="1:15" customFormat="1" ht="14.4">
      <c r="A129" s="188">
        <v>1</v>
      </c>
      <c r="B129" s="124" t="s">
        <v>527</v>
      </c>
      <c r="C129" s="196" t="s">
        <v>122</v>
      </c>
      <c r="D129" s="144">
        <v>1</v>
      </c>
      <c r="E129" s="41"/>
      <c r="F129" s="40"/>
      <c r="G129" s="4"/>
      <c r="H129" s="40"/>
      <c r="I129" s="363"/>
      <c r="J129" s="5"/>
      <c r="K129" s="3"/>
      <c r="L129" s="4"/>
      <c r="M129" s="4"/>
      <c r="N129" s="4"/>
      <c r="O129" s="5"/>
    </row>
    <row r="130" spans="1:15" customFormat="1" ht="14.4">
      <c r="A130" s="188">
        <v>2</v>
      </c>
      <c r="B130" s="124" t="s">
        <v>531</v>
      </c>
      <c r="C130" s="196" t="s">
        <v>122</v>
      </c>
      <c r="D130" s="144">
        <v>1</v>
      </c>
      <c r="E130" s="41"/>
      <c r="F130" s="40"/>
      <c r="G130" s="4"/>
      <c r="H130" s="40"/>
      <c r="I130" s="363"/>
      <c r="J130" s="5"/>
      <c r="K130" s="3"/>
      <c r="L130" s="4"/>
      <c r="M130" s="4"/>
      <c r="N130" s="4"/>
      <c r="O130" s="5"/>
    </row>
    <row r="131" spans="1:15" customFormat="1" ht="14.4">
      <c r="A131" s="188">
        <v>3</v>
      </c>
      <c r="B131" s="124" t="s">
        <v>528</v>
      </c>
      <c r="C131" s="196" t="s">
        <v>122</v>
      </c>
      <c r="D131" s="144">
        <v>1</v>
      </c>
      <c r="E131" s="3"/>
      <c r="F131" s="4"/>
      <c r="G131" s="4"/>
      <c r="H131" s="4"/>
      <c r="I131" s="364"/>
      <c r="J131" s="5"/>
      <c r="K131" s="3"/>
      <c r="L131" s="4"/>
      <c r="M131" s="4"/>
      <c r="N131" s="4"/>
      <c r="O131" s="5"/>
    </row>
    <row r="132" spans="1:15" customFormat="1" ht="14.4">
      <c r="A132" s="188">
        <v>4</v>
      </c>
      <c r="B132" s="124" t="s">
        <v>529</v>
      </c>
      <c r="C132" s="196" t="s">
        <v>122</v>
      </c>
      <c r="D132" s="144">
        <v>1</v>
      </c>
      <c r="E132" s="3"/>
      <c r="F132" s="4"/>
      <c r="G132" s="4"/>
      <c r="H132" s="4"/>
      <c r="I132" s="364"/>
      <c r="J132" s="5"/>
      <c r="K132" s="3"/>
      <c r="L132" s="4"/>
      <c r="M132" s="4"/>
      <c r="N132" s="4"/>
      <c r="O132" s="5"/>
    </row>
    <row r="133" spans="1:15" s="1" customFormat="1" ht="12.6" thickBot="1">
      <c r="A133" s="169"/>
      <c r="B133" s="170" t="s">
        <v>20</v>
      </c>
      <c r="C133" s="171"/>
      <c r="D133" s="187"/>
      <c r="E133" s="192"/>
      <c r="F133" s="16"/>
      <c r="G133" s="176"/>
      <c r="H133" s="177"/>
      <c r="I133" s="159"/>
      <c r="J133" s="17"/>
      <c r="K133" s="34">
        <f>SUM(K129:K132)</f>
        <v>0</v>
      </c>
      <c r="L133" s="24">
        <f>SUM(L129:L132)</f>
        <v>0</v>
      </c>
      <c r="M133" s="24">
        <f>SUM(M129:M132)</f>
        <v>0</v>
      </c>
      <c r="N133" s="24">
        <f>SUM(N129:N132)</f>
        <v>0</v>
      </c>
      <c r="O133" s="25">
        <f>SUM(O129:O132)</f>
        <v>0</v>
      </c>
    </row>
    <row r="134" spans="1:15" customFormat="1" ht="14.4">
      <c r="A134" s="443" t="s">
        <v>11</v>
      </c>
      <c r="B134" s="444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6"/>
    </row>
    <row r="135" spans="1:15" customFormat="1" ht="14.4">
      <c r="A135" s="20" t="s">
        <v>12</v>
      </c>
      <c r="B135" s="36" t="s">
        <v>525</v>
      </c>
      <c r="C135" s="4"/>
      <c r="D135" s="4"/>
      <c r="E135" s="4"/>
      <c r="F135" s="4"/>
      <c r="G135" s="4"/>
      <c r="H135" s="4"/>
      <c r="I135" s="4"/>
      <c r="J135" s="4"/>
      <c r="K135" s="4">
        <f>K127</f>
        <v>0</v>
      </c>
      <c r="L135" s="4">
        <f>L127</f>
        <v>0</v>
      </c>
      <c r="M135" s="4">
        <f>M127</f>
        <v>0</v>
      </c>
      <c r="N135" s="4">
        <f>N127</f>
        <v>0</v>
      </c>
      <c r="O135" s="5">
        <f>O127</f>
        <v>0</v>
      </c>
    </row>
    <row r="136" spans="1:15" customFormat="1" ht="14.4">
      <c r="A136" s="20" t="s">
        <v>13</v>
      </c>
      <c r="B136" s="73" t="s">
        <v>530</v>
      </c>
      <c r="C136" s="4"/>
      <c r="D136" s="4"/>
      <c r="E136" s="4"/>
      <c r="F136" s="4"/>
      <c r="G136" s="4"/>
      <c r="H136" s="4"/>
      <c r="I136" s="4"/>
      <c r="J136" s="4"/>
      <c r="K136" s="4">
        <f>K133</f>
        <v>0</v>
      </c>
      <c r="L136" s="4">
        <f>L133</f>
        <v>0</v>
      </c>
      <c r="M136" s="4">
        <f>M133</f>
        <v>0</v>
      </c>
      <c r="N136" s="4">
        <f>N133</f>
        <v>0</v>
      </c>
      <c r="O136" s="5">
        <f>O133</f>
        <v>0</v>
      </c>
    </row>
    <row r="137" spans="1:15" customFormat="1" ht="14.4">
      <c r="A137" s="22"/>
      <c r="B137" s="23" t="s">
        <v>17</v>
      </c>
      <c r="C137" s="24"/>
      <c r="D137" s="24"/>
      <c r="E137" s="24"/>
      <c r="F137" s="24"/>
      <c r="G137" s="24"/>
      <c r="H137" s="24"/>
      <c r="I137" s="24"/>
      <c r="J137" s="24"/>
      <c r="K137" s="24">
        <f>SUM(K135:K136)</f>
        <v>0</v>
      </c>
      <c r="L137" s="24">
        <f>SUM(L135:L136)</f>
        <v>0</v>
      </c>
      <c r="M137" s="24">
        <f>SUM(M135:M136)</f>
        <v>0</v>
      </c>
      <c r="N137" s="24">
        <f>SUM(N135:N136)</f>
        <v>0</v>
      </c>
      <c r="O137" s="25">
        <f>SUM(O135:O136)</f>
        <v>0</v>
      </c>
    </row>
    <row r="138" spans="1:15" customFormat="1" ht="14.4">
      <c r="A138" s="20"/>
      <c r="B138" s="27" t="s">
        <v>562</v>
      </c>
      <c r="C138" s="4"/>
      <c r="D138" s="28"/>
      <c r="E138" s="4"/>
      <c r="F138" s="4"/>
      <c r="G138" s="4"/>
      <c r="H138" s="4"/>
      <c r="I138" s="4"/>
      <c r="J138" s="4"/>
      <c r="K138" s="4"/>
      <c r="L138" s="4"/>
      <c r="M138" s="4">
        <f>M137*0.05</f>
        <v>0</v>
      </c>
      <c r="N138" s="4"/>
      <c r="O138" s="5"/>
    </row>
    <row r="139" spans="1:15" customFormat="1" ht="15" thickBot="1">
      <c r="A139" s="29"/>
      <c r="B139" s="30" t="s">
        <v>17</v>
      </c>
      <c r="C139" s="18"/>
      <c r="D139" s="18"/>
      <c r="E139" s="18"/>
      <c r="F139" s="18"/>
      <c r="G139" s="18"/>
      <c r="H139" s="18"/>
      <c r="I139" s="18"/>
      <c r="J139" s="18"/>
      <c r="K139" s="18">
        <f>SUM(K137:K138)</f>
        <v>0</v>
      </c>
      <c r="L139" s="18">
        <f>SUM(L137:L138)</f>
        <v>0</v>
      </c>
      <c r="M139" s="18">
        <f>SUM(M137:M138)</f>
        <v>0</v>
      </c>
      <c r="N139" s="18">
        <f>SUM(N137:N138)</f>
        <v>0</v>
      </c>
      <c r="O139" s="19">
        <f>SUM(L139:N139)</f>
        <v>0</v>
      </c>
    </row>
    <row r="140" spans="1:15" customFormat="1" ht="14.4"/>
    <row r="141" spans="1:15" s="1" customFormat="1">
      <c r="A141" s="10"/>
      <c r="B141" s="31"/>
      <c r="C141" s="32"/>
    </row>
    <row r="142" spans="1:15" customFormat="1" ht="14.4"/>
    <row r="143" spans="1:15" customFormat="1" ht="14.4"/>
    <row r="144" spans="1:15" customFormat="1" ht="14.4"/>
    <row r="145" customFormat="1" ht="14.4"/>
    <row r="146" customFormat="1" ht="14.4"/>
    <row r="147" customFormat="1" ht="14.4"/>
    <row r="148" customFormat="1" ht="14.4"/>
    <row r="149" customFormat="1" ht="14.4"/>
    <row r="150" customFormat="1" ht="14.4"/>
    <row r="151" customFormat="1" ht="14.4"/>
    <row r="152" customFormat="1" ht="14.4"/>
  </sheetData>
  <mergeCells count="12">
    <mergeCell ref="A134:O134"/>
    <mergeCell ref="A1:O1"/>
    <mergeCell ref="A2:O2"/>
    <mergeCell ref="A3:O3"/>
    <mergeCell ref="A4:O4"/>
    <mergeCell ref="L8:M8"/>
    <mergeCell ref="K9:N9"/>
    <mergeCell ref="A9:A10"/>
    <mergeCell ref="B9:B10"/>
    <mergeCell ref="C9:C10"/>
    <mergeCell ref="D9:D10"/>
    <mergeCell ref="E9:J9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6" workbookViewId="0">
      <selection activeCell="B26" sqref="B26"/>
    </sheetView>
  </sheetViews>
  <sheetFormatPr defaultRowHeight="14.4"/>
  <cols>
    <col min="1" max="1" width="2.88671875" customWidth="1"/>
    <col min="2" max="2" width="30.109375" customWidth="1"/>
    <col min="3" max="3" width="5.6640625" customWidth="1"/>
    <col min="4" max="4" width="6" customWidth="1"/>
    <col min="5" max="5" width="4.77734375" customWidth="1"/>
    <col min="6" max="6" width="5.77734375" customWidth="1"/>
    <col min="7" max="7" width="5.5546875" customWidth="1"/>
    <col min="8" max="8" width="7.5546875" customWidth="1"/>
    <col min="9" max="9" width="6.77734375" customWidth="1"/>
  </cols>
  <sheetData>
    <row r="1" spans="1:15" s="1" customFormat="1" ht="12.75" customHeight="1">
      <c r="A1" s="428" t="s">
        <v>266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s="1" customFormat="1" ht="12.75" customHeight="1">
      <c r="A2" s="428" t="s">
        <v>237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1" customFormat="1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s="1" customFormat="1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2.6" thickBot="1">
      <c r="K8" s="7"/>
      <c r="L8" s="431" t="s">
        <v>3</v>
      </c>
      <c r="M8" s="431"/>
      <c r="N8" s="193" t="s">
        <v>46</v>
      </c>
      <c r="O8" s="88">
        <f>O35</f>
        <v>0</v>
      </c>
    </row>
    <row r="9" spans="1:15" s="10" customFormat="1" ht="12.75" customHeight="1" thickBot="1">
      <c r="A9" s="432" t="s">
        <v>4</v>
      </c>
      <c r="B9" s="434" t="s">
        <v>5</v>
      </c>
      <c r="C9" s="436" t="s">
        <v>6</v>
      </c>
      <c r="D9" s="438" t="s">
        <v>7</v>
      </c>
      <c r="E9" s="459" t="s">
        <v>47</v>
      </c>
      <c r="F9" s="459"/>
      <c r="G9" s="459"/>
      <c r="H9" s="459"/>
      <c r="I9" s="459"/>
      <c r="J9" s="460"/>
      <c r="K9" s="461" t="s">
        <v>8</v>
      </c>
      <c r="L9" s="462"/>
      <c r="M9" s="462"/>
      <c r="N9" s="462"/>
      <c r="O9" s="133"/>
    </row>
    <row r="10" spans="1:15" s="10" customFormat="1" ht="81" customHeight="1" thickBot="1">
      <c r="A10" s="433"/>
      <c r="B10" s="435"/>
      <c r="C10" s="437"/>
      <c r="D10" s="463"/>
      <c r="E10" s="126" t="s">
        <v>9</v>
      </c>
      <c r="F10" s="127" t="s">
        <v>48</v>
      </c>
      <c r="G10" s="127" t="s">
        <v>49</v>
      </c>
      <c r="H10" s="128" t="s">
        <v>50</v>
      </c>
      <c r="I10" s="127" t="s">
        <v>51</v>
      </c>
      <c r="J10" s="129" t="s">
        <v>52</v>
      </c>
      <c r="K10" s="130" t="s">
        <v>10</v>
      </c>
      <c r="L10" s="131" t="s">
        <v>49</v>
      </c>
      <c r="M10" s="131" t="s">
        <v>50</v>
      </c>
      <c r="N10" s="131" t="s">
        <v>51</v>
      </c>
      <c r="O10" s="132" t="s">
        <v>53</v>
      </c>
    </row>
    <row r="11" spans="1:15">
      <c r="A11" s="342"/>
      <c r="B11" s="136" t="s">
        <v>259</v>
      </c>
      <c r="C11" s="137"/>
      <c r="D11" s="137"/>
      <c r="E11" s="198"/>
      <c r="F11" s="4"/>
      <c r="G11" s="4"/>
      <c r="H11" s="4"/>
      <c r="I11" s="4"/>
      <c r="J11" s="5"/>
      <c r="K11" s="3"/>
      <c r="L11" s="4"/>
      <c r="M11" s="4"/>
      <c r="N11" s="4"/>
      <c r="O11" s="5"/>
    </row>
    <row r="12" spans="1:15" ht="45.6">
      <c r="A12" s="342">
        <v>1</v>
      </c>
      <c r="B12" s="134" t="s">
        <v>264</v>
      </c>
      <c r="C12" s="137" t="s">
        <v>1</v>
      </c>
      <c r="D12" s="137">
        <v>30</v>
      </c>
      <c r="E12" s="198"/>
      <c r="F12" s="4"/>
      <c r="G12" s="4"/>
      <c r="H12" s="4"/>
      <c r="I12" s="4"/>
      <c r="J12" s="5"/>
      <c r="K12" s="3"/>
      <c r="L12" s="4"/>
      <c r="M12" s="4"/>
      <c r="N12" s="4"/>
      <c r="O12" s="5"/>
    </row>
    <row r="13" spans="1:15" s="1" customFormat="1" ht="12">
      <c r="A13" s="341"/>
      <c r="B13" s="33" t="s">
        <v>19</v>
      </c>
      <c r="C13" s="196"/>
      <c r="D13" s="172"/>
      <c r="E13" s="3"/>
      <c r="F13" s="168"/>
      <c r="G13" s="35"/>
      <c r="H13" s="95"/>
      <c r="I13" s="71"/>
      <c r="J13" s="5"/>
      <c r="K13" s="34">
        <f>SUM(K6:K12)</f>
        <v>0</v>
      </c>
      <c r="L13" s="24">
        <f>SUM(L6:L12)</f>
        <v>0</v>
      </c>
      <c r="M13" s="24">
        <f>SUM(M6:M12)</f>
        <v>0</v>
      </c>
      <c r="N13" s="24">
        <f>SUM(N6:N12)</f>
        <v>0</v>
      </c>
      <c r="O13" s="25">
        <f>SUM(O12)</f>
        <v>0</v>
      </c>
    </row>
    <row r="14" spans="1:15">
      <c r="A14" s="342"/>
      <c r="B14" s="136" t="s">
        <v>260</v>
      </c>
      <c r="C14" s="137"/>
      <c r="D14" s="137"/>
      <c r="E14" s="198"/>
      <c r="F14" s="4"/>
      <c r="G14" s="4"/>
      <c r="H14" s="4"/>
      <c r="I14" s="4"/>
      <c r="J14" s="5"/>
      <c r="K14" s="3"/>
      <c r="L14" s="4"/>
      <c r="M14" s="4"/>
      <c r="N14" s="4"/>
      <c r="O14" s="5"/>
    </row>
    <row r="15" spans="1:15" ht="34.200000000000003">
      <c r="A15" s="342">
        <v>1</v>
      </c>
      <c r="B15" s="134" t="s">
        <v>261</v>
      </c>
      <c r="C15" s="137" t="s">
        <v>59</v>
      </c>
      <c r="D15" s="137">
        <v>2</v>
      </c>
      <c r="E15" s="3"/>
      <c r="F15" s="4"/>
      <c r="G15" s="4"/>
      <c r="H15" s="4"/>
      <c r="I15" s="4"/>
      <c r="J15" s="5"/>
      <c r="K15" s="3"/>
      <c r="L15" s="4"/>
      <c r="M15" s="4"/>
      <c r="N15" s="4"/>
      <c r="O15" s="5"/>
    </row>
    <row r="16" spans="1:15" ht="34.200000000000003">
      <c r="A16" s="342">
        <v>2</v>
      </c>
      <c r="B16" s="134" t="s">
        <v>262</v>
      </c>
      <c r="C16" s="137" t="s">
        <v>59</v>
      </c>
      <c r="D16" s="137">
        <v>1</v>
      </c>
      <c r="E16" s="3"/>
      <c r="F16" s="4"/>
      <c r="G16" s="4"/>
      <c r="H16" s="4"/>
      <c r="I16" s="4"/>
      <c r="J16" s="5"/>
      <c r="K16" s="3"/>
      <c r="L16" s="4"/>
      <c r="M16" s="4"/>
      <c r="N16" s="4"/>
      <c r="O16" s="5"/>
    </row>
    <row r="17" spans="1:15" ht="34.200000000000003">
      <c r="A17" s="342">
        <v>3</v>
      </c>
      <c r="B17" s="134" t="s">
        <v>263</v>
      </c>
      <c r="C17" s="137" t="s">
        <v>59</v>
      </c>
      <c r="D17" s="137">
        <v>1</v>
      </c>
      <c r="E17" s="3"/>
      <c r="F17" s="4"/>
      <c r="G17" s="4"/>
      <c r="H17" s="4"/>
      <c r="I17" s="199"/>
      <c r="J17" s="5"/>
      <c r="K17" s="3"/>
      <c r="L17" s="4"/>
      <c r="M17" s="4"/>
      <c r="N17" s="4"/>
      <c r="O17" s="5"/>
    </row>
    <row r="18" spans="1:15" s="1" customFormat="1" ht="12">
      <c r="A18" s="341"/>
      <c r="B18" s="33" t="s">
        <v>20</v>
      </c>
      <c r="C18" s="196"/>
      <c r="D18" s="172"/>
      <c r="E18" s="3"/>
      <c r="F18" s="168"/>
      <c r="G18" s="35"/>
      <c r="H18" s="95"/>
      <c r="I18" s="71"/>
      <c r="J18" s="5"/>
      <c r="K18" s="34">
        <f>SUM(K15:K17)</f>
        <v>0</v>
      </c>
      <c r="L18" s="24">
        <f>SUM(L15:L17)</f>
        <v>0</v>
      </c>
      <c r="M18" s="24">
        <f>SUM(M15:M17)</f>
        <v>0</v>
      </c>
      <c r="N18" s="24">
        <f>SUM(N15:N17)</f>
        <v>0</v>
      </c>
      <c r="O18" s="25">
        <f>SUM(O15:O17)</f>
        <v>0</v>
      </c>
    </row>
    <row r="19" spans="1:15">
      <c r="A19" s="342"/>
      <c r="B19" s="136" t="s">
        <v>404</v>
      </c>
      <c r="C19" s="137"/>
      <c r="D19" s="137"/>
      <c r="E19" s="3"/>
      <c r="F19" s="168"/>
      <c r="G19" s="35"/>
      <c r="H19" s="95"/>
      <c r="I19" s="71"/>
      <c r="J19" s="5"/>
      <c r="K19" s="34"/>
      <c r="L19" s="24"/>
      <c r="M19" s="24"/>
      <c r="N19" s="24"/>
      <c r="O19" s="25"/>
    </row>
    <row r="20" spans="1:15">
      <c r="A20" s="342">
        <v>1</v>
      </c>
      <c r="B20" s="134" t="s">
        <v>251</v>
      </c>
      <c r="C20" s="137" t="s">
        <v>62</v>
      </c>
      <c r="D20" s="137">
        <v>35.200000000000003</v>
      </c>
      <c r="E20" s="39"/>
      <c r="F20" s="4"/>
      <c r="G20" s="4"/>
      <c r="H20" s="94"/>
      <c r="I20" s="98"/>
      <c r="J20" s="5"/>
      <c r="K20" s="71"/>
      <c r="L20" s="4"/>
      <c r="M20" s="4"/>
      <c r="N20" s="4"/>
      <c r="O20" s="5"/>
    </row>
    <row r="21" spans="1:15" ht="22.8">
      <c r="A21" s="342">
        <v>2</v>
      </c>
      <c r="B21" s="134" t="s">
        <v>252</v>
      </c>
      <c r="C21" s="137" t="s">
        <v>62</v>
      </c>
      <c r="D21" s="197">
        <v>2.4700000000000002</v>
      </c>
      <c r="E21" s="39"/>
      <c r="F21" s="4"/>
      <c r="G21" s="4"/>
      <c r="H21" s="94"/>
      <c r="I21" s="98"/>
      <c r="J21" s="5"/>
      <c r="K21" s="71"/>
      <c r="L21" s="4"/>
      <c r="M21" s="4"/>
      <c r="N21" s="4"/>
      <c r="O21" s="5"/>
    </row>
    <row r="22" spans="1:15" ht="22.8">
      <c r="A22" s="365">
        <v>3</v>
      </c>
      <c r="B22" s="201" t="s">
        <v>253</v>
      </c>
      <c r="C22" s="200" t="s">
        <v>1</v>
      </c>
      <c r="D22" s="202">
        <v>25.06</v>
      </c>
      <c r="E22" s="198"/>
      <c r="F22" s="4"/>
      <c r="G22" s="4"/>
      <c r="H22" s="4"/>
      <c r="I22" s="4"/>
      <c r="J22" s="5"/>
      <c r="K22" s="3"/>
      <c r="L22" s="4"/>
      <c r="M22" s="4"/>
      <c r="N22" s="4"/>
      <c r="O22" s="5"/>
    </row>
    <row r="23" spans="1:15">
      <c r="A23" s="342">
        <v>4</v>
      </c>
      <c r="B23" s="134" t="s">
        <v>254</v>
      </c>
      <c r="C23" s="137" t="s">
        <v>62</v>
      </c>
      <c r="D23" s="197">
        <v>30.26</v>
      </c>
      <c r="E23" s="39"/>
      <c r="F23" s="4"/>
      <c r="G23" s="4"/>
      <c r="H23" s="94"/>
      <c r="I23" s="98"/>
      <c r="J23" s="5"/>
      <c r="K23" s="71"/>
      <c r="L23" s="4"/>
      <c r="M23" s="4"/>
      <c r="N23" s="4"/>
      <c r="O23" s="5"/>
    </row>
    <row r="24" spans="1:15" ht="34.200000000000003">
      <c r="A24" s="342">
        <v>5</v>
      </c>
      <c r="B24" s="134" t="s">
        <v>255</v>
      </c>
      <c r="C24" s="137" t="s">
        <v>58</v>
      </c>
      <c r="D24" s="197">
        <v>24.7</v>
      </c>
      <c r="E24" s="3"/>
      <c r="F24" s="4"/>
      <c r="G24" s="4"/>
      <c r="H24" s="4"/>
      <c r="I24" s="4"/>
      <c r="J24" s="5"/>
      <c r="K24" s="3"/>
      <c r="L24" s="4"/>
      <c r="M24" s="4"/>
      <c r="N24" s="4"/>
      <c r="O24" s="5"/>
    </row>
    <row r="25" spans="1:15" ht="22.8">
      <c r="A25" s="342">
        <v>6</v>
      </c>
      <c r="B25" s="134" t="s">
        <v>256</v>
      </c>
      <c r="C25" s="137" t="s">
        <v>257</v>
      </c>
      <c r="D25" s="137">
        <v>10</v>
      </c>
      <c r="E25" s="3"/>
      <c r="F25" s="4"/>
      <c r="G25" s="4"/>
      <c r="H25" s="4"/>
      <c r="I25" s="4"/>
      <c r="J25" s="5"/>
      <c r="K25" s="3"/>
      <c r="L25" s="4"/>
      <c r="M25" s="4"/>
      <c r="N25" s="4"/>
      <c r="O25" s="5"/>
    </row>
    <row r="26" spans="1:15" ht="22.8">
      <c r="A26" s="342">
        <v>7</v>
      </c>
      <c r="B26" s="134" t="s">
        <v>258</v>
      </c>
      <c r="C26" s="137" t="s">
        <v>257</v>
      </c>
      <c r="D26" s="137">
        <v>2</v>
      </c>
      <c r="E26" s="3"/>
      <c r="F26" s="4"/>
      <c r="G26" s="4"/>
      <c r="H26" s="4"/>
      <c r="I26" s="4"/>
      <c r="J26" s="5"/>
      <c r="K26" s="3"/>
      <c r="L26" s="4"/>
      <c r="M26" s="4"/>
      <c r="N26" s="4"/>
      <c r="O26" s="5"/>
    </row>
    <row r="27" spans="1:15">
      <c r="A27" s="399">
        <v>8</v>
      </c>
      <c r="B27" s="400" t="s">
        <v>567</v>
      </c>
      <c r="C27" s="401" t="s">
        <v>1</v>
      </c>
      <c r="D27" s="401">
        <v>1.21</v>
      </c>
      <c r="E27" s="3"/>
      <c r="F27" s="4"/>
      <c r="G27" s="4"/>
      <c r="H27" s="4"/>
      <c r="I27" s="4"/>
      <c r="J27" s="5"/>
      <c r="K27" s="3"/>
      <c r="L27" s="4"/>
      <c r="M27" s="4"/>
      <c r="N27" s="4"/>
      <c r="O27" s="5"/>
    </row>
    <row r="28" spans="1:15" s="1" customFormat="1" ht="12.6" thickBot="1">
      <c r="A28" s="169"/>
      <c r="B28" s="170" t="s">
        <v>21</v>
      </c>
      <c r="C28" s="171"/>
      <c r="D28" s="187"/>
      <c r="E28" s="192"/>
      <c r="F28" s="16"/>
      <c r="G28" s="176"/>
      <c r="H28" s="177"/>
      <c r="I28" s="159"/>
      <c r="J28" s="17"/>
      <c r="K28" s="34">
        <f>SUM(K20:K27)</f>
        <v>0</v>
      </c>
      <c r="L28" s="24">
        <f>SUM(L20:L27)</f>
        <v>0</v>
      </c>
      <c r="M28" s="24">
        <f>SUM(M20:M27)</f>
        <v>0</v>
      </c>
      <c r="N28" s="24">
        <f>SUM(N20:N27)</f>
        <v>0</v>
      </c>
      <c r="O28" s="25">
        <f>SUM(O20:O27)</f>
        <v>0</v>
      </c>
    </row>
    <row r="29" spans="1:15">
      <c r="A29" s="443" t="s">
        <v>11</v>
      </c>
      <c r="B29" s="444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6"/>
    </row>
    <row r="30" spans="1:15">
      <c r="A30" s="20" t="s">
        <v>12</v>
      </c>
      <c r="B30" s="36" t="s">
        <v>265</v>
      </c>
      <c r="C30" s="4"/>
      <c r="D30" s="4"/>
      <c r="E30" s="4"/>
      <c r="F30" s="4"/>
      <c r="G30" s="4"/>
      <c r="H30" s="4"/>
      <c r="I30" s="4"/>
      <c r="J30" s="4"/>
      <c r="K30" s="4">
        <f>K13</f>
        <v>0</v>
      </c>
      <c r="L30" s="4">
        <f>L13</f>
        <v>0</v>
      </c>
      <c r="M30" s="4">
        <f>M13</f>
        <v>0</v>
      </c>
      <c r="N30" s="4">
        <f>N13</f>
        <v>0</v>
      </c>
      <c r="O30" s="5">
        <f>O13</f>
        <v>0</v>
      </c>
    </row>
    <row r="31" spans="1:15">
      <c r="A31" s="20" t="s">
        <v>13</v>
      </c>
      <c r="B31" s="36" t="s">
        <v>74</v>
      </c>
      <c r="C31" s="4"/>
      <c r="D31" s="4"/>
      <c r="E31" s="4"/>
      <c r="F31" s="4"/>
      <c r="G31" s="4"/>
      <c r="H31" s="4"/>
      <c r="I31" s="4"/>
      <c r="J31" s="4"/>
      <c r="K31" s="4">
        <f>K18</f>
        <v>0</v>
      </c>
      <c r="L31" s="4">
        <f>L18</f>
        <v>0</v>
      </c>
      <c r="M31" s="4">
        <f>M18</f>
        <v>0</v>
      </c>
      <c r="N31" s="4">
        <f>N18</f>
        <v>0</v>
      </c>
      <c r="O31" s="5">
        <f>O18</f>
        <v>0</v>
      </c>
    </row>
    <row r="32" spans="1:15">
      <c r="A32" s="20" t="s">
        <v>14</v>
      </c>
      <c r="B32" s="73" t="s">
        <v>405</v>
      </c>
      <c r="C32" s="4"/>
      <c r="D32" s="4"/>
      <c r="E32" s="4"/>
      <c r="F32" s="4"/>
      <c r="G32" s="4"/>
      <c r="H32" s="4"/>
      <c r="I32" s="4"/>
      <c r="J32" s="4"/>
      <c r="K32" s="4">
        <f>K28</f>
        <v>0</v>
      </c>
      <c r="L32" s="4">
        <f>L28</f>
        <v>0</v>
      </c>
      <c r="M32" s="4">
        <f>M28</f>
        <v>0</v>
      </c>
      <c r="N32" s="4">
        <f>N28</f>
        <v>0</v>
      </c>
      <c r="O32" s="5">
        <f>O28</f>
        <v>0</v>
      </c>
    </row>
    <row r="33" spans="1:15">
      <c r="A33" s="22"/>
      <c r="B33" s="23" t="s">
        <v>17</v>
      </c>
      <c r="C33" s="24"/>
      <c r="D33" s="24"/>
      <c r="E33" s="24"/>
      <c r="F33" s="24"/>
      <c r="G33" s="24"/>
      <c r="H33" s="24"/>
      <c r="I33" s="24"/>
      <c r="J33" s="24"/>
      <c r="K33" s="24">
        <f>SUM(K30:K32)</f>
        <v>0</v>
      </c>
      <c r="L33" s="24">
        <f>SUM(L30:L32)</f>
        <v>0</v>
      </c>
      <c r="M33" s="24">
        <f>SUM(M30:M32)</f>
        <v>0</v>
      </c>
      <c r="N33" s="24">
        <f>SUM(N30:N32)</f>
        <v>0</v>
      </c>
      <c r="O33" s="25">
        <f>SUM(O30:O32)</f>
        <v>0</v>
      </c>
    </row>
    <row r="34" spans="1:15">
      <c r="A34" s="20"/>
      <c r="B34" s="27" t="s">
        <v>562</v>
      </c>
      <c r="C34" s="4"/>
      <c r="D34" s="28"/>
      <c r="E34" s="4"/>
      <c r="F34" s="4"/>
      <c r="G34" s="4"/>
      <c r="H34" s="4"/>
      <c r="I34" s="4"/>
      <c r="J34" s="4"/>
      <c r="K34" s="4"/>
      <c r="L34" s="4"/>
      <c r="M34" s="4">
        <f>M33*0.05</f>
        <v>0</v>
      </c>
      <c r="N34" s="4"/>
      <c r="O34" s="5"/>
    </row>
    <row r="35" spans="1:15" ht="15" thickBot="1">
      <c r="A35" s="29"/>
      <c r="B35" s="30" t="s">
        <v>17</v>
      </c>
      <c r="C35" s="18"/>
      <c r="D35" s="18"/>
      <c r="E35" s="18"/>
      <c r="F35" s="18"/>
      <c r="G35" s="18"/>
      <c r="H35" s="18"/>
      <c r="I35" s="18"/>
      <c r="J35" s="18"/>
      <c r="K35" s="18">
        <f>SUM(K33:K34)</f>
        <v>0</v>
      </c>
      <c r="L35" s="18">
        <f>SUM(L33:L34)</f>
        <v>0</v>
      </c>
      <c r="M35" s="18">
        <f>SUM(M33:M34)</f>
        <v>0</v>
      </c>
      <c r="N35" s="18">
        <f>SUM(N33:N34)</f>
        <v>0</v>
      </c>
      <c r="O35" s="19">
        <f>SUM(L35:N35)</f>
        <v>0</v>
      </c>
    </row>
    <row r="37" spans="1:15" s="1" customFormat="1" ht="11.4">
      <c r="A37" s="10"/>
      <c r="B37" s="31"/>
      <c r="C37" s="32"/>
    </row>
  </sheetData>
  <mergeCells count="12">
    <mergeCell ref="K9:N9"/>
    <mergeCell ref="A29:O29"/>
    <mergeCell ref="A1:O1"/>
    <mergeCell ref="A2:O2"/>
    <mergeCell ref="A3:O3"/>
    <mergeCell ref="A4:O4"/>
    <mergeCell ref="L8:M8"/>
    <mergeCell ref="A9:A10"/>
    <mergeCell ref="B9:B10"/>
    <mergeCell ref="C9:C10"/>
    <mergeCell ref="D9:D10"/>
    <mergeCell ref="E9:J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64" workbookViewId="0">
      <selection activeCell="A3" sqref="A3:O3"/>
    </sheetView>
  </sheetViews>
  <sheetFormatPr defaultRowHeight="14.4"/>
  <cols>
    <col min="1" max="1" width="3.6640625" style="269" customWidth="1"/>
    <col min="2" max="2" width="32.88671875" style="269" customWidth="1"/>
    <col min="3" max="4" width="5.44140625" style="269" customWidth="1"/>
    <col min="5" max="5" width="5.33203125" style="269" customWidth="1"/>
    <col min="6" max="6" width="4.88671875" style="269" customWidth="1"/>
    <col min="7" max="7" width="7.6640625" style="269" customWidth="1"/>
    <col min="8" max="8" width="7.88671875" style="269" customWidth="1"/>
    <col min="9" max="9" width="6.33203125" style="269" customWidth="1"/>
    <col min="10" max="10" width="8.88671875" style="269"/>
    <col min="11" max="11" width="6.88671875" style="269" customWidth="1"/>
    <col min="12" max="12" width="7.33203125" style="269" customWidth="1"/>
    <col min="13" max="13" width="8.88671875" style="269"/>
    <col min="14" max="14" width="7" style="269" customWidth="1"/>
    <col min="15" max="16384" width="8.88671875" style="269"/>
  </cols>
  <sheetData>
    <row r="1" spans="1:15" s="1" customFormat="1" ht="12.75" customHeight="1">
      <c r="A1" s="428" t="s">
        <v>243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s="1" customFormat="1" ht="12.75" customHeight="1">
      <c r="A2" s="428" t="s">
        <v>92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1" customFormat="1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s="1" customFormat="1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2.6" thickBot="1">
      <c r="K8" s="7"/>
      <c r="L8" s="431" t="s">
        <v>3</v>
      </c>
      <c r="M8" s="431"/>
      <c r="N8" s="343" t="s">
        <v>46</v>
      </c>
      <c r="O8" s="88">
        <f>O82</f>
        <v>0</v>
      </c>
    </row>
    <row r="9" spans="1:15" s="10" customFormat="1" ht="12.75" customHeight="1" thickBot="1">
      <c r="A9" s="432" t="s">
        <v>4</v>
      </c>
      <c r="B9" s="434" t="s">
        <v>5</v>
      </c>
      <c r="C9" s="436" t="s">
        <v>6</v>
      </c>
      <c r="D9" s="438" t="s">
        <v>7</v>
      </c>
      <c r="E9" s="459" t="s">
        <v>47</v>
      </c>
      <c r="F9" s="459"/>
      <c r="G9" s="459"/>
      <c r="H9" s="459"/>
      <c r="I9" s="459"/>
      <c r="J9" s="460"/>
      <c r="K9" s="461" t="s">
        <v>8</v>
      </c>
      <c r="L9" s="462"/>
      <c r="M9" s="462"/>
      <c r="N9" s="462"/>
      <c r="O9" s="133"/>
    </row>
    <row r="10" spans="1:15" s="10" customFormat="1" ht="81" customHeight="1" thickBot="1">
      <c r="A10" s="433"/>
      <c r="B10" s="435"/>
      <c r="C10" s="437"/>
      <c r="D10" s="463"/>
      <c r="E10" s="126" t="s">
        <v>9</v>
      </c>
      <c r="F10" s="127" t="s">
        <v>48</v>
      </c>
      <c r="G10" s="127" t="s">
        <v>49</v>
      </c>
      <c r="H10" s="128" t="s">
        <v>50</v>
      </c>
      <c r="I10" s="127" t="s">
        <v>51</v>
      </c>
      <c r="J10" s="129" t="s">
        <v>52</v>
      </c>
      <c r="K10" s="130" t="s">
        <v>10</v>
      </c>
      <c r="L10" s="131" t="s">
        <v>49</v>
      </c>
      <c r="M10" s="131" t="s">
        <v>50</v>
      </c>
      <c r="N10" s="131" t="s">
        <v>51</v>
      </c>
      <c r="O10" s="132" t="s">
        <v>53</v>
      </c>
    </row>
    <row r="11" spans="1:15">
      <c r="A11" s="366"/>
      <c r="B11" s="367" t="s">
        <v>69</v>
      </c>
      <c r="C11" s="368"/>
      <c r="D11" s="369"/>
      <c r="E11" s="173"/>
      <c r="F11" s="191"/>
      <c r="G11" s="174"/>
      <c r="H11" s="174"/>
      <c r="I11" s="174"/>
      <c r="J11" s="175"/>
      <c r="K11" s="110"/>
      <c r="L11" s="111"/>
      <c r="M11" s="111"/>
      <c r="N11" s="111"/>
      <c r="O11" s="109"/>
    </row>
    <row r="12" spans="1:15" s="370" customFormat="1" ht="24.6">
      <c r="A12" s="352">
        <v>1</v>
      </c>
      <c r="B12" s="150" t="s">
        <v>544</v>
      </c>
      <c r="C12" s="140" t="s">
        <v>83</v>
      </c>
      <c r="D12" s="151">
        <v>2</v>
      </c>
      <c r="E12" s="3"/>
      <c r="F12" s="71"/>
      <c r="G12" s="4"/>
      <c r="H12" s="394" t="s">
        <v>563</v>
      </c>
      <c r="I12" s="4"/>
      <c r="J12" s="5"/>
      <c r="K12" s="3"/>
      <c r="L12" s="4"/>
      <c r="M12" s="70" t="s">
        <v>563</v>
      </c>
      <c r="N12" s="4"/>
      <c r="O12" s="5"/>
    </row>
    <row r="13" spans="1:15" s="370" customFormat="1" ht="12">
      <c r="A13" s="352"/>
      <c r="B13" s="140" t="s">
        <v>545</v>
      </c>
      <c r="C13" s="140"/>
      <c r="D13" s="151"/>
      <c r="E13" s="371"/>
      <c r="F13" s="372"/>
      <c r="G13" s="373"/>
      <c r="H13" s="373"/>
      <c r="I13" s="373"/>
      <c r="J13" s="374"/>
      <c r="K13" s="371"/>
      <c r="L13" s="373"/>
      <c r="M13" s="373"/>
      <c r="N13" s="373"/>
      <c r="O13" s="374"/>
    </row>
    <row r="14" spans="1:15" s="370" customFormat="1" ht="114">
      <c r="A14" s="352">
        <v>2</v>
      </c>
      <c r="B14" s="150" t="s">
        <v>159</v>
      </c>
      <c r="C14" s="140" t="s">
        <v>122</v>
      </c>
      <c r="D14" s="151">
        <v>8</v>
      </c>
      <c r="E14" s="3"/>
      <c r="F14" s="71"/>
      <c r="G14" s="4"/>
      <c r="H14" s="4"/>
      <c r="I14" s="4"/>
      <c r="J14" s="5"/>
      <c r="K14" s="3"/>
      <c r="L14" s="4"/>
      <c r="M14" s="4"/>
      <c r="N14" s="4"/>
      <c r="O14" s="5"/>
    </row>
    <row r="15" spans="1:15" s="370" customFormat="1" ht="68.400000000000006">
      <c r="A15" s="352">
        <v>3</v>
      </c>
      <c r="B15" s="150" t="s">
        <v>160</v>
      </c>
      <c r="C15" s="140" t="s">
        <v>59</v>
      </c>
      <c r="D15" s="151">
        <v>2</v>
      </c>
      <c r="E15" s="3"/>
      <c r="F15" s="71"/>
      <c r="G15" s="4"/>
      <c r="H15" s="4"/>
      <c r="I15" s="4"/>
      <c r="J15" s="5"/>
      <c r="K15" s="3"/>
      <c r="L15" s="4"/>
      <c r="M15" s="4"/>
      <c r="N15" s="4"/>
      <c r="O15" s="5"/>
    </row>
    <row r="16" spans="1:15" s="370" customFormat="1" ht="68.400000000000006">
      <c r="A16" s="352">
        <v>4</v>
      </c>
      <c r="B16" s="150" t="s">
        <v>161</v>
      </c>
      <c r="C16" s="140" t="s">
        <v>59</v>
      </c>
      <c r="D16" s="151">
        <v>1</v>
      </c>
      <c r="E16" s="3"/>
      <c r="F16" s="71"/>
      <c r="G16" s="4"/>
      <c r="H16" s="4"/>
      <c r="I16" s="4"/>
      <c r="J16" s="5"/>
      <c r="K16" s="3"/>
      <c r="L16" s="4"/>
      <c r="M16" s="4"/>
      <c r="N16" s="4"/>
      <c r="O16" s="5"/>
    </row>
    <row r="17" spans="1:15" s="370" customFormat="1" ht="57">
      <c r="A17" s="352">
        <v>5</v>
      </c>
      <c r="B17" s="150" t="s">
        <v>162</v>
      </c>
      <c r="C17" s="140" t="s">
        <v>59</v>
      </c>
      <c r="D17" s="151">
        <v>1</v>
      </c>
      <c r="E17" s="3"/>
      <c r="F17" s="71"/>
      <c r="G17" s="4"/>
      <c r="H17" s="4"/>
      <c r="I17" s="4"/>
      <c r="J17" s="5"/>
      <c r="K17" s="3"/>
      <c r="L17" s="4"/>
      <c r="M17" s="4"/>
      <c r="N17" s="4"/>
      <c r="O17" s="5"/>
    </row>
    <row r="18" spans="1:15" s="370" customFormat="1" ht="68.400000000000006">
      <c r="A18" s="352">
        <v>6</v>
      </c>
      <c r="B18" s="150" t="s">
        <v>163</v>
      </c>
      <c r="C18" s="140" t="s">
        <v>59</v>
      </c>
      <c r="D18" s="151">
        <v>5</v>
      </c>
      <c r="E18" s="3"/>
      <c r="F18" s="71"/>
      <c r="G18" s="4"/>
      <c r="H18" s="4"/>
      <c r="I18" s="4"/>
      <c r="J18" s="5"/>
      <c r="K18" s="3"/>
      <c r="L18" s="4"/>
      <c r="M18" s="4"/>
      <c r="N18" s="4"/>
      <c r="O18" s="5"/>
    </row>
    <row r="19" spans="1:15" s="370" customFormat="1" ht="22.8">
      <c r="A19" s="352">
        <v>7</v>
      </c>
      <c r="B19" s="150" t="s">
        <v>190</v>
      </c>
      <c r="C19" s="140" t="s">
        <v>59</v>
      </c>
      <c r="D19" s="151">
        <v>1</v>
      </c>
      <c r="E19" s="3"/>
      <c r="F19" s="71"/>
      <c r="G19" s="111"/>
      <c r="H19" s="4"/>
      <c r="I19" s="4"/>
      <c r="J19" s="109"/>
      <c r="K19" s="47"/>
      <c r="L19" s="111"/>
      <c r="M19" s="111"/>
      <c r="N19" s="111"/>
      <c r="O19" s="109"/>
    </row>
    <row r="20" spans="1:15" s="1" customFormat="1" ht="12">
      <c r="A20" s="341"/>
      <c r="B20" s="351" t="s">
        <v>19</v>
      </c>
      <c r="C20" s="140"/>
      <c r="D20" s="151"/>
      <c r="E20" s="3"/>
      <c r="F20" s="277"/>
      <c r="G20" s="35"/>
      <c r="H20" s="95"/>
      <c r="I20" s="71"/>
      <c r="J20" s="5"/>
      <c r="K20" s="34">
        <f>SUM(K12:K19)</f>
        <v>0</v>
      </c>
      <c r="L20" s="24">
        <f>SUM(L12:L19)</f>
        <v>0</v>
      </c>
      <c r="M20" s="24">
        <f>SUM(M12:M19)</f>
        <v>0</v>
      </c>
      <c r="N20" s="24">
        <f>SUM(N12:N19)</f>
        <v>0</v>
      </c>
      <c r="O20" s="25">
        <f>SUM(O12:O19)</f>
        <v>0</v>
      </c>
    </row>
    <row r="21" spans="1:15" s="370" customFormat="1" ht="12">
      <c r="A21" s="352"/>
      <c r="B21" s="264" t="s">
        <v>546</v>
      </c>
      <c r="C21" s="140"/>
      <c r="D21" s="151"/>
      <c r="E21" s="371"/>
      <c r="F21" s="71"/>
      <c r="G21" s="111"/>
      <c r="H21" s="111"/>
      <c r="I21" s="111"/>
      <c r="J21" s="109"/>
      <c r="K21" s="47"/>
      <c r="L21" s="111"/>
      <c r="M21" s="111"/>
      <c r="N21" s="111"/>
      <c r="O21" s="109"/>
    </row>
    <row r="22" spans="1:15" s="370" customFormat="1" ht="12">
      <c r="A22" s="352"/>
      <c r="B22" s="150" t="s">
        <v>123</v>
      </c>
      <c r="C22" s="140"/>
      <c r="D22" s="151"/>
      <c r="E22" s="371"/>
      <c r="F22" s="71"/>
      <c r="G22" s="111"/>
      <c r="H22" s="111"/>
      <c r="I22" s="111"/>
      <c r="J22" s="109"/>
      <c r="K22" s="47"/>
      <c r="L22" s="111"/>
      <c r="M22" s="111"/>
      <c r="N22" s="111"/>
      <c r="O22" s="109"/>
    </row>
    <row r="23" spans="1:15" s="370" customFormat="1" ht="12">
      <c r="A23" s="352">
        <v>1</v>
      </c>
      <c r="B23" s="375" t="s">
        <v>124</v>
      </c>
      <c r="C23" s="140" t="s">
        <v>1</v>
      </c>
      <c r="D23" s="376">
        <v>5.5</v>
      </c>
      <c r="E23" s="3"/>
      <c r="F23" s="71"/>
      <c r="G23" s="111"/>
      <c r="H23" s="111"/>
      <c r="I23" s="111"/>
      <c r="J23" s="109"/>
      <c r="K23" s="47"/>
      <c r="L23" s="111"/>
      <c r="M23" s="111"/>
      <c r="N23" s="111"/>
      <c r="O23" s="109"/>
    </row>
    <row r="24" spans="1:15" s="370" customFormat="1" ht="12">
      <c r="A24" s="352">
        <v>2</v>
      </c>
      <c r="B24" s="375" t="s">
        <v>125</v>
      </c>
      <c r="C24" s="140" t="s">
        <v>1</v>
      </c>
      <c r="D24" s="151">
        <v>176</v>
      </c>
      <c r="E24" s="3"/>
      <c r="F24" s="71"/>
      <c r="G24" s="111"/>
      <c r="H24" s="111"/>
      <c r="I24" s="111"/>
      <c r="J24" s="109"/>
      <c r="K24" s="47"/>
      <c r="L24" s="111"/>
      <c r="M24" s="111"/>
      <c r="N24" s="111"/>
      <c r="O24" s="109"/>
    </row>
    <row r="25" spans="1:15" s="370" customFormat="1" ht="12">
      <c r="A25" s="352">
        <v>3</v>
      </c>
      <c r="B25" s="375" t="s">
        <v>126</v>
      </c>
      <c r="C25" s="140" t="s">
        <v>1</v>
      </c>
      <c r="D25" s="151">
        <v>2</v>
      </c>
      <c r="E25" s="3"/>
      <c r="F25" s="71"/>
      <c r="G25" s="111"/>
      <c r="H25" s="111"/>
      <c r="I25" s="111"/>
      <c r="J25" s="109"/>
      <c r="K25" s="47"/>
      <c r="L25" s="111"/>
      <c r="M25" s="111"/>
      <c r="N25" s="111"/>
      <c r="O25" s="109"/>
    </row>
    <row r="26" spans="1:15" s="370" customFormat="1" ht="12">
      <c r="A26" s="352">
        <v>4</v>
      </c>
      <c r="B26" s="375" t="s">
        <v>127</v>
      </c>
      <c r="C26" s="140" t="s">
        <v>1</v>
      </c>
      <c r="D26" s="151">
        <v>0.5</v>
      </c>
      <c r="E26" s="3"/>
      <c r="F26" s="71"/>
      <c r="G26" s="111"/>
      <c r="H26" s="111"/>
      <c r="I26" s="111"/>
      <c r="J26" s="109"/>
      <c r="K26" s="47"/>
      <c r="L26" s="111"/>
      <c r="M26" s="111"/>
      <c r="N26" s="111"/>
      <c r="O26" s="109"/>
    </row>
    <row r="27" spans="1:15" s="370" customFormat="1" ht="12">
      <c r="A27" s="352"/>
      <c r="B27" s="150" t="s">
        <v>128</v>
      </c>
      <c r="C27" s="140"/>
      <c r="D27" s="151"/>
      <c r="E27" s="371"/>
      <c r="F27" s="71"/>
      <c r="G27" s="111"/>
      <c r="H27" s="111"/>
      <c r="I27" s="111"/>
      <c r="J27" s="109"/>
      <c r="K27" s="47"/>
      <c r="L27" s="111"/>
      <c r="M27" s="111"/>
      <c r="N27" s="111"/>
      <c r="O27" s="109"/>
    </row>
    <row r="28" spans="1:15" s="370" customFormat="1" ht="12">
      <c r="A28" s="352">
        <v>5</v>
      </c>
      <c r="B28" s="375" t="s">
        <v>125</v>
      </c>
      <c r="C28" s="140" t="s">
        <v>1</v>
      </c>
      <c r="D28" s="151">
        <v>14</v>
      </c>
      <c r="E28" s="3"/>
      <c r="F28" s="71"/>
      <c r="G28" s="111"/>
      <c r="H28" s="111"/>
      <c r="I28" s="111"/>
      <c r="J28" s="109"/>
      <c r="K28" s="47"/>
      <c r="L28" s="111"/>
      <c r="M28" s="111"/>
      <c r="N28" s="111"/>
      <c r="O28" s="109"/>
    </row>
    <row r="29" spans="1:15" s="370" customFormat="1" ht="12">
      <c r="A29" s="352">
        <v>6</v>
      </c>
      <c r="B29" s="375" t="s">
        <v>129</v>
      </c>
      <c r="C29" s="140" t="s">
        <v>1</v>
      </c>
      <c r="D29" s="151">
        <v>36</v>
      </c>
      <c r="E29" s="3"/>
      <c r="F29" s="71"/>
      <c r="G29" s="111"/>
      <c r="H29" s="111"/>
      <c r="I29" s="111"/>
      <c r="J29" s="109"/>
      <c r="K29" s="47"/>
      <c r="L29" s="111"/>
      <c r="M29" s="111"/>
      <c r="N29" s="111"/>
      <c r="O29" s="109"/>
    </row>
    <row r="30" spans="1:15" s="370" customFormat="1" ht="12">
      <c r="A30" s="352">
        <v>7</v>
      </c>
      <c r="B30" s="375" t="s">
        <v>130</v>
      </c>
      <c r="C30" s="140" t="s">
        <v>1</v>
      </c>
      <c r="D30" s="151">
        <v>50</v>
      </c>
      <c r="E30" s="3"/>
      <c r="F30" s="71"/>
      <c r="G30" s="111"/>
      <c r="H30" s="111"/>
      <c r="I30" s="111"/>
      <c r="J30" s="109"/>
      <c r="K30" s="47"/>
      <c r="L30" s="111"/>
      <c r="M30" s="111"/>
      <c r="N30" s="111"/>
      <c r="O30" s="109"/>
    </row>
    <row r="31" spans="1:15" s="370" customFormat="1" ht="12">
      <c r="A31" s="352">
        <v>8</v>
      </c>
      <c r="B31" s="375" t="s">
        <v>131</v>
      </c>
      <c r="C31" s="140" t="s">
        <v>1</v>
      </c>
      <c r="D31" s="151">
        <v>1</v>
      </c>
      <c r="E31" s="3"/>
      <c r="F31" s="71"/>
      <c r="G31" s="111"/>
      <c r="H31" s="111"/>
      <c r="I31" s="111"/>
      <c r="J31" s="109"/>
      <c r="K31" s="47"/>
      <c r="L31" s="111"/>
      <c r="M31" s="111"/>
      <c r="N31" s="111"/>
      <c r="O31" s="109"/>
    </row>
    <row r="32" spans="1:15" s="1" customFormat="1" ht="12">
      <c r="A32" s="341"/>
      <c r="B32" s="351" t="s">
        <v>20</v>
      </c>
      <c r="C32" s="140"/>
      <c r="D32" s="151"/>
      <c r="E32" s="3"/>
      <c r="F32" s="168"/>
      <c r="G32" s="35"/>
      <c r="H32" s="95"/>
      <c r="I32" s="71"/>
      <c r="J32" s="5"/>
      <c r="K32" s="34">
        <f>SUM(K23:K31)</f>
        <v>0</v>
      </c>
      <c r="L32" s="24">
        <f>SUM(L23:L31)</f>
        <v>0</v>
      </c>
      <c r="M32" s="24">
        <f>SUM(M23:M31)</f>
        <v>0</v>
      </c>
      <c r="N32" s="24">
        <f>SUM(N23:N31)</f>
        <v>0</v>
      </c>
      <c r="O32" s="25">
        <f>SUM(O23:O31)</f>
        <v>0</v>
      </c>
    </row>
    <row r="33" spans="1:15" s="370" customFormat="1" ht="12">
      <c r="A33" s="352"/>
      <c r="B33" s="264" t="s">
        <v>547</v>
      </c>
      <c r="C33" s="140"/>
      <c r="D33" s="151"/>
      <c r="E33" s="3"/>
      <c r="F33" s="71"/>
      <c r="G33" s="111"/>
      <c r="H33" s="111"/>
      <c r="I33" s="111"/>
      <c r="J33" s="109"/>
      <c r="K33" s="47"/>
      <c r="L33" s="111"/>
      <c r="M33" s="111"/>
      <c r="N33" s="111"/>
      <c r="O33" s="109"/>
    </row>
    <row r="34" spans="1:15" s="370" customFormat="1" ht="12">
      <c r="A34" s="352">
        <v>1</v>
      </c>
      <c r="B34" s="150" t="s">
        <v>132</v>
      </c>
      <c r="C34" s="140" t="s">
        <v>59</v>
      </c>
      <c r="D34" s="151">
        <v>1</v>
      </c>
      <c r="E34" s="3"/>
      <c r="F34" s="71"/>
      <c r="G34" s="111"/>
      <c r="H34" s="111"/>
      <c r="I34" s="111"/>
      <c r="J34" s="109"/>
      <c r="K34" s="47"/>
      <c r="L34" s="111"/>
      <c r="M34" s="111"/>
      <c r="N34" s="111"/>
      <c r="O34" s="109"/>
    </row>
    <row r="35" spans="1:15" s="370" customFormat="1" ht="12">
      <c r="A35" s="352">
        <v>2</v>
      </c>
      <c r="B35" s="150" t="s">
        <v>133</v>
      </c>
      <c r="C35" s="140" t="s">
        <v>59</v>
      </c>
      <c r="D35" s="151">
        <v>38</v>
      </c>
      <c r="E35" s="3"/>
      <c r="F35" s="71"/>
      <c r="G35" s="111"/>
      <c r="H35" s="111"/>
      <c r="I35" s="111"/>
      <c r="J35" s="109"/>
      <c r="K35" s="47"/>
      <c r="L35" s="111"/>
      <c r="M35" s="111"/>
      <c r="N35" s="111"/>
      <c r="O35" s="109"/>
    </row>
    <row r="36" spans="1:15" s="370" customFormat="1" ht="12">
      <c r="A36" s="352">
        <v>3</v>
      </c>
      <c r="B36" s="150" t="s">
        <v>134</v>
      </c>
      <c r="C36" s="140" t="s">
        <v>59</v>
      </c>
      <c r="D36" s="151">
        <v>3</v>
      </c>
      <c r="E36" s="3"/>
      <c r="F36" s="71"/>
      <c r="G36" s="111"/>
      <c r="H36" s="111"/>
      <c r="I36" s="111"/>
      <c r="J36" s="109"/>
      <c r="K36" s="47"/>
      <c r="L36" s="111"/>
      <c r="M36" s="111"/>
      <c r="N36" s="111"/>
      <c r="O36" s="109"/>
    </row>
    <row r="37" spans="1:15" s="370" customFormat="1" ht="12">
      <c r="A37" s="352">
        <v>4</v>
      </c>
      <c r="B37" s="150" t="s">
        <v>135</v>
      </c>
      <c r="C37" s="140" t="s">
        <v>59</v>
      </c>
      <c r="D37" s="151">
        <v>1</v>
      </c>
      <c r="E37" s="3"/>
      <c r="F37" s="71"/>
      <c r="G37" s="111"/>
      <c r="H37" s="111"/>
      <c r="I37" s="111"/>
      <c r="J37" s="109"/>
      <c r="K37" s="47"/>
      <c r="L37" s="111"/>
      <c r="M37" s="111"/>
      <c r="N37" s="111"/>
      <c r="O37" s="109"/>
    </row>
    <row r="38" spans="1:15" s="370" customFormat="1" ht="22.8">
      <c r="A38" s="352">
        <v>5</v>
      </c>
      <c r="B38" s="150" t="s">
        <v>155</v>
      </c>
      <c r="C38" s="140" t="s">
        <v>59</v>
      </c>
      <c r="D38" s="151">
        <v>1</v>
      </c>
      <c r="E38" s="3"/>
      <c r="F38" s="71"/>
      <c r="G38" s="111"/>
      <c r="H38" s="111"/>
      <c r="I38" s="111"/>
      <c r="J38" s="109"/>
      <c r="K38" s="47"/>
      <c r="L38" s="111"/>
      <c r="M38" s="111"/>
      <c r="N38" s="111"/>
      <c r="O38" s="109"/>
    </row>
    <row r="39" spans="1:15" s="370" customFormat="1" ht="12">
      <c r="A39" s="352">
        <v>6</v>
      </c>
      <c r="B39" s="150" t="s">
        <v>156</v>
      </c>
      <c r="C39" s="140" t="s">
        <v>59</v>
      </c>
      <c r="D39" s="151">
        <v>2</v>
      </c>
      <c r="E39" s="3"/>
      <c r="F39" s="71"/>
      <c r="G39" s="111"/>
      <c r="H39" s="111"/>
      <c r="I39" s="111"/>
      <c r="J39" s="109"/>
      <c r="K39" s="47"/>
      <c r="L39" s="111"/>
      <c r="M39" s="111"/>
      <c r="N39" s="111"/>
      <c r="O39" s="109"/>
    </row>
    <row r="40" spans="1:15" s="370" customFormat="1" ht="22.8">
      <c r="A40" s="352">
        <v>7</v>
      </c>
      <c r="B40" s="150" t="s">
        <v>157</v>
      </c>
      <c r="C40" s="140" t="s">
        <v>59</v>
      </c>
      <c r="D40" s="151">
        <v>2</v>
      </c>
      <c r="E40" s="3"/>
      <c r="F40" s="71"/>
      <c r="G40" s="111"/>
      <c r="H40" s="111"/>
      <c r="I40" s="111"/>
      <c r="J40" s="109"/>
      <c r="K40" s="47"/>
      <c r="L40" s="111"/>
      <c r="M40" s="111"/>
      <c r="N40" s="111"/>
      <c r="O40" s="109"/>
    </row>
    <row r="41" spans="1:15" s="370" customFormat="1" ht="22.8">
      <c r="A41" s="352">
        <v>8</v>
      </c>
      <c r="B41" s="150" t="s">
        <v>158</v>
      </c>
      <c r="C41" s="140" t="s">
        <v>59</v>
      </c>
      <c r="D41" s="151">
        <v>1</v>
      </c>
      <c r="E41" s="3"/>
      <c r="F41" s="71"/>
      <c r="G41" s="111"/>
      <c r="H41" s="111"/>
      <c r="I41" s="111"/>
      <c r="J41" s="109"/>
      <c r="K41" s="47"/>
      <c r="L41" s="111"/>
      <c r="M41" s="111"/>
      <c r="N41" s="111"/>
      <c r="O41" s="109"/>
    </row>
    <row r="42" spans="1:15" s="370" customFormat="1" ht="12">
      <c r="A42" s="352">
        <v>9</v>
      </c>
      <c r="B42" s="150" t="s">
        <v>136</v>
      </c>
      <c r="C42" s="140" t="s">
        <v>59</v>
      </c>
      <c r="D42" s="151">
        <v>6</v>
      </c>
      <c r="E42" s="3"/>
      <c r="F42" s="71"/>
      <c r="G42" s="111"/>
      <c r="H42" s="111"/>
      <c r="I42" s="111"/>
      <c r="J42" s="109"/>
      <c r="K42" s="47"/>
      <c r="L42" s="111"/>
      <c r="M42" s="111"/>
      <c r="N42" s="111"/>
      <c r="O42" s="109"/>
    </row>
    <row r="43" spans="1:15" s="370" customFormat="1" ht="12">
      <c r="A43" s="352">
        <v>10</v>
      </c>
      <c r="B43" s="150" t="s">
        <v>137</v>
      </c>
      <c r="C43" s="140" t="s">
        <v>59</v>
      </c>
      <c r="D43" s="151">
        <v>9</v>
      </c>
      <c r="E43" s="3"/>
      <c r="F43" s="71"/>
      <c r="G43" s="111"/>
      <c r="H43" s="111"/>
      <c r="I43" s="111"/>
      <c r="J43" s="109"/>
      <c r="K43" s="47"/>
      <c r="L43" s="111"/>
      <c r="M43" s="111"/>
      <c r="N43" s="111"/>
      <c r="O43" s="109"/>
    </row>
    <row r="44" spans="1:15" s="370" customFormat="1" ht="12">
      <c r="A44" s="352">
        <v>11</v>
      </c>
      <c r="B44" s="150" t="s">
        <v>138</v>
      </c>
      <c r="C44" s="140" t="s">
        <v>59</v>
      </c>
      <c r="D44" s="151">
        <v>1</v>
      </c>
      <c r="E44" s="3"/>
      <c r="F44" s="71"/>
      <c r="G44" s="111"/>
      <c r="H44" s="111"/>
      <c r="I44" s="111"/>
      <c r="J44" s="109"/>
      <c r="K44" s="47"/>
      <c r="L44" s="111"/>
      <c r="M44" s="111"/>
      <c r="N44" s="111"/>
      <c r="O44" s="109"/>
    </row>
    <row r="45" spans="1:15" s="370" customFormat="1" ht="12">
      <c r="A45" s="352">
        <v>12</v>
      </c>
      <c r="B45" s="150" t="s">
        <v>139</v>
      </c>
      <c r="C45" s="140" t="s">
        <v>59</v>
      </c>
      <c r="D45" s="151">
        <v>3</v>
      </c>
      <c r="E45" s="3"/>
      <c r="F45" s="71"/>
      <c r="G45" s="111"/>
      <c r="H45" s="111"/>
      <c r="I45" s="111"/>
      <c r="J45" s="109"/>
      <c r="K45" s="47"/>
      <c r="L45" s="111"/>
      <c r="M45" s="111"/>
      <c r="N45" s="111"/>
      <c r="O45" s="109"/>
    </row>
    <row r="46" spans="1:15" s="370" customFormat="1" ht="12">
      <c r="A46" s="352">
        <v>13</v>
      </c>
      <c r="B46" s="150" t="s">
        <v>140</v>
      </c>
      <c r="C46" s="140" t="s">
        <v>59</v>
      </c>
      <c r="D46" s="151">
        <v>1</v>
      </c>
      <c r="E46" s="3"/>
      <c r="F46" s="71"/>
      <c r="G46" s="111"/>
      <c r="H46" s="111"/>
      <c r="I46" s="111"/>
      <c r="J46" s="109"/>
      <c r="K46" s="47"/>
      <c r="L46" s="111"/>
      <c r="M46" s="111"/>
      <c r="N46" s="111"/>
      <c r="O46" s="109"/>
    </row>
    <row r="47" spans="1:15" s="370" customFormat="1" ht="34.200000000000003">
      <c r="A47" s="352">
        <v>14</v>
      </c>
      <c r="B47" s="150" t="s">
        <v>141</v>
      </c>
      <c r="C47" s="140" t="s">
        <v>122</v>
      </c>
      <c r="D47" s="151">
        <v>2</v>
      </c>
      <c r="E47" s="3"/>
      <c r="F47" s="71"/>
      <c r="G47" s="111"/>
      <c r="H47" s="111"/>
      <c r="I47" s="111"/>
      <c r="J47" s="109"/>
      <c r="K47" s="47"/>
      <c r="L47" s="111"/>
      <c r="M47" s="111"/>
      <c r="N47" s="111"/>
      <c r="O47" s="109"/>
    </row>
    <row r="48" spans="1:15" s="370" customFormat="1" ht="12">
      <c r="A48" s="352">
        <v>15</v>
      </c>
      <c r="B48" s="150" t="s">
        <v>145</v>
      </c>
      <c r="C48" s="140" t="s">
        <v>59</v>
      </c>
      <c r="D48" s="151">
        <v>2</v>
      </c>
      <c r="E48" s="3"/>
      <c r="F48" s="71"/>
      <c r="G48" s="111"/>
      <c r="H48" s="111"/>
      <c r="I48" s="111"/>
      <c r="J48" s="109"/>
      <c r="K48" s="47"/>
      <c r="L48" s="111"/>
      <c r="M48" s="111"/>
      <c r="N48" s="111"/>
      <c r="O48" s="109"/>
    </row>
    <row r="49" spans="1:15" s="370" customFormat="1" ht="12">
      <c r="A49" s="352">
        <v>16</v>
      </c>
      <c r="B49" s="150" t="s">
        <v>146</v>
      </c>
      <c r="C49" s="140" t="s">
        <v>59</v>
      </c>
      <c r="D49" s="151">
        <v>48</v>
      </c>
      <c r="E49" s="3"/>
      <c r="F49" s="71"/>
      <c r="G49" s="111"/>
      <c r="H49" s="111"/>
      <c r="I49" s="111"/>
      <c r="J49" s="109"/>
      <c r="K49" s="47"/>
      <c r="L49" s="111"/>
      <c r="M49" s="111"/>
      <c r="N49" s="111"/>
      <c r="O49" s="109"/>
    </row>
    <row r="50" spans="1:15" s="370" customFormat="1" ht="12">
      <c r="A50" s="352">
        <v>17</v>
      </c>
      <c r="B50" s="150" t="s">
        <v>147</v>
      </c>
      <c r="C50" s="140" t="s">
        <v>59</v>
      </c>
      <c r="D50" s="151">
        <v>8</v>
      </c>
      <c r="E50" s="3"/>
      <c r="F50" s="71"/>
      <c r="G50" s="111"/>
      <c r="H50" s="111"/>
      <c r="I50" s="111"/>
      <c r="J50" s="109"/>
      <c r="K50" s="47"/>
      <c r="L50" s="111"/>
      <c r="M50" s="111"/>
      <c r="N50" s="111"/>
      <c r="O50" s="109"/>
    </row>
    <row r="51" spans="1:15" s="370" customFormat="1" ht="12">
      <c r="A51" s="352">
        <v>18</v>
      </c>
      <c r="B51" s="150" t="s">
        <v>148</v>
      </c>
      <c r="C51" s="140" t="s">
        <v>59</v>
      </c>
      <c r="D51" s="151">
        <v>6</v>
      </c>
      <c r="E51" s="3"/>
      <c r="F51" s="71"/>
      <c r="G51" s="111"/>
      <c r="H51" s="111"/>
      <c r="I51" s="111"/>
      <c r="J51" s="109"/>
      <c r="K51" s="47"/>
      <c r="L51" s="111"/>
      <c r="M51" s="111"/>
      <c r="N51" s="111"/>
      <c r="O51" s="109"/>
    </row>
    <row r="52" spans="1:15" s="370" customFormat="1" ht="12">
      <c r="A52" s="352">
        <v>19</v>
      </c>
      <c r="B52" s="150" t="s">
        <v>149</v>
      </c>
      <c r="C52" s="140" t="s">
        <v>59</v>
      </c>
      <c r="D52" s="151">
        <v>2</v>
      </c>
      <c r="E52" s="3"/>
      <c r="F52" s="71"/>
      <c r="G52" s="111"/>
      <c r="H52" s="111"/>
      <c r="I52" s="373"/>
      <c r="J52" s="109"/>
      <c r="K52" s="47"/>
      <c r="L52" s="111"/>
      <c r="M52" s="111"/>
      <c r="N52" s="111"/>
      <c r="O52" s="109"/>
    </row>
    <row r="53" spans="1:15" s="370" customFormat="1" ht="12">
      <c r="A53" s="352">
        <v>20</v>
      </c>
      <c r="B53" s="150" t="s">
        <v>150</v>
      </c>
      <c r="C53" s="140" t="s">
        <v>59</v>
      </c>
      <c r="D53" s="151">
        <v>16</v>
      </c>
      <c r="E53" s="3"/>
      <c r="F53" s="71"/>
      <c r="G53" s="111"/>
      <c r="H53" s="111"/>
      <c r="I53" s="373"/>
      <c r="J53" s="109"/>
      <c r="K53" s="47"/>
      <c r="L53" s="111"/>
      <c r="M53" s="111"/>
      <c r="N53" s="111"/>
      <c r="O53" s="109"/>
    </row>
    <row r="54" spans="1:15" s="370" customFormat="1" ht="22.8">
      <c r="A54" s="352">
        <v>21</v>
      </c>
      <c r="B54" s="150" t="s">
        <v>151</v>
      </c>
      <c r="C54" s="140" t="s">
        <v>59</v>
      </c>
      <c r="D54" s="151">
        <v>6</v>
      </c>
      <c r="E54" s="3"/>
      <c r="F54" s="71"/>
      <c r="G54" s="111"/>
      <c r="H54" s="111"/>
      <c r="I54" s="111"/>
      <c r="J54" s="109"/>
      <c r="K54" s="47"/>
      <c r="L54" s="111"/>
      <c r="M54" s="111"/>
      <c r="N54" s="111"/>
      <c r="O54" s="109"/>
    </row>
    <row r="55" spans="1:15" s="370" customFormat="1" ht="22.8">
      <c r="A55" s="352">
        <v>22</v>
      </c>
      <c r="B55" s="150" t="s">
        <v>152</v>
      </c>
      <c r="C55" s="140" t="s">
        <v>59</v>
      </c>
      <c r="D55" s="151">
        <v>9</v>
      </c>
      <c r="E55" s="3"/>
      <c r="F55" s="71"/>
      <c r="G55" s="111"/>
      <c r="H55" s="111"/>
      <c r="I55" s="111"/>
      <c r="J55" s="109"/>
      <c r="K55" s="47"/>
      <c r="L55" s="111"/>
      <c r="M55" s="111"/>
      <c r="N55" s="111"/>
      <c r="O55" s="109"/>
    </row>
    <row r="56" spans="1:15" s="370" customFormat="1" ht="22.8">
      <c r="A56" s="352">
        <v>23</v>
      </c>
      <c r="B56" s="150" t="s">
        <v>153</v>
      </c>
      <c r="C56" s="140" t="s">
        <v>59</v>
      </c>
      <c r="D56" s="151">
        <v>3</v>
      </c>
      <c r="E56" s="3"/>
      <c r="F56" s="71"/>
      <c r="G56" s="111"/>
      <c r="H56" s="111"/>
      <c r="I56" s="111"/>
      <c r="J56" s="109"/>
      <c r="K56" s="47"/>
      <c r="L56" s="111"/>
      <c r="M56" s="111"/>
      <c r="N56" s="111"/>
      <c r="O56" s="109"/>
    </row>
    <row r="57" spans="1:15" s="370" customFormat="1" ht="12">
      <c r="A57" s="352">
        <v>24</v>
      </c>
      <c r="B57" s="150" t="s">
        <v>154</v>
      </c>
      <c r="C57" s="140" t="s">
        <v>59</v>
      </c>
      <c r="D57" s="151">
        <v>1</v>
      </c>
      <c r="E57" s="3"/>
      <c r="F57" s="71"/>
      <c r="G57" s="111"/>
      <c r="H57" s="111"/>
      <c r="I57" s="111"/>
      <c r="J57" s="109"/>
      <c r="K57" s="47"/>
      <c r="L57" s="111"/>
      <c r="M57" s="111"/>
      <c r="N57" s="111"/>
      <c r="O57" s="109"/>
    </row>
    <row r="58" spans="1:15" s="370" customFormat="1" ht="12">
      <c r="A58" s="352">
        <v>25</v>
      </c>
      <c r="B58" s="150" t="s">
        <v>142</v>
      </c>
      <c r="C58" s="140" t="s">
        <v>1</v>
      </c>
      <c r="D58" s="151">
        <v>3</v>
      </c>
      <c r="E58" s="3"/>
      <c r="F58" s="71"/>
      <c r="G58" s="111"/>
      <c r="H58" s="111"/>
      <c r="I58" s="111"/>
      <c r="J58" s="109"/>
      <c r="K58" s="47"/>
      <c r="L58" s="111"/>
      <c r="M58" s="111"/>
      <c r="N58" s="111"/>
      <c r="O58" s="109"/>
    </row>
    <row r="59" spans="1:15" s="1" customFormat="1" ht="12">
      <c r="A59" s="341"/>
      <c r="B59" s="351" t="s">
        <v>21</v>
      </c>
      <c r="C59" s="140"/>
      <c r="D59" s="151"/>
      <c r="E59" s="3"/>
      <c r="F59" s="168"/>
      <c r="G59" s="35"/>
      <c r="H59" s="95"/>
      <c r="I59" s="71"/>
      <c r="J59" s="5"/>
      <c r="K59" s="34">
        <f>SUM(K34:K58)</f>
        <v>0</v>
      </c>
      <c r="L59" s="24">
        <f>SUM(L34:L58)</f>
        <v>0</v>
      </c>
      <c r="M59" s="24">
        <f>SUM(M34:M58)</f>
        <v>0</v>
      </c>
      <c r="N59" s="24">
        <f>SUM(N34:N58)</f>
        <v>0</v>
      </c>
      <c r="O59" s="25">
        <f>SUM(O34:O58)</f>
        <v>0</v>
      </c>
    </row>
    <row r="60" spans="1:15" s="370" customFormat="1" ht="12">
      <c r="A60" s="352"/>
      <c r="B60" s="264" t="s">
        <v>548</v>
      </c>
      <c r="C60" s="140"/>
      <c r="D60" s="151"/>
      <c r="E60" s="371"/>
      <c r="F60" s="71"/>
      <c r="G60" s="4"/>
      <c r="H60" s="4"/>
      <c r="I60" s="4"/>
      <c r="J60" s="5"/>
      <c r="K60" s="71"/>
      <c r="L60" s="4"/>
      <c r="M60" s="4"/>
      <c r="N60" s="4"/>
      <c r="O60" s="5"/>
    </row>
    <row r="61" spans="1:15" s="370" customFormat="1" ht="36">
      <c r="A61" s="352">
        <v>1</v>
      </c>
      <c r="B61" s="150" t="s">
        <v>549</v>
      </c>
      <c r="C61" s="140" t="s">
        <v>88</v>
      </c>
      <c r="D61" s="151">
        <v>19.12</v>
      </c>
      <c r="E61" s="3"/>
      <c r="F61" s="71"/>
      <c r="G61" s="4"/>
      <c r="H61" s="4"/>
      <c r="I61" s="4"/>
      <c r="J61" s="5"/>
      <c r="K61" s="71"/>
      <c r="L61" s="4"/>
      <c r="M61" s="4"/>
      <c r="N61" s="4"/>
      <c r="O61" s="5"/>
    </row>
    <row r="62" spans="1:15" s="370" customFormat="1" ht="36">
      <c r="A62" s="352">
        <v>2</v>
      </c>
      <c r="B62" s="150" t="s">
        <v>550</v>
      </c>
      <c r="C62" s="140" t="s">
        <v>88</v>
      </c>
      <c r="D62" s="151">
        <v>7.0000000000000007E-2</v>
      </c>
      <c r="E62" s="3"/>
      <c r="F62" s="71"/>
      <c r="G62" s="4"/>
      <c r="H62" s="4"/>
      <c r="I62" s="4"/>
      <c r="J62" s="5"/>
      <c r="K62" s="71"/>
      <c r="L62" s="4"/>
      <c r="M62" s="4"/>
      <c r="N62" s="4"/>
      <c r="O62" s="5"/>
    </row>
    <row r="63" spans="1:15" s="370" customFormat="1" ht="25.8" customHeight="1">
      <c r="A63" s="377">
        <v>3</v>
      </c>
      <c r="B63" s="21" t="s">
        <v>191</v>
      </c>
      <c r="C63" s="140" t="s">
        <v>59</v>
      </c>
      <c r="D63" s="151">
        <v>5</v>
      </c>
      <c r="E63" s="110"/>
      <c r="F63" s="71"/>
      <c r="G63" s="111"/>
      <c r="H63" s="4"/>
      <c r="I63" s="4"/>
      <c r="J63" s="5"/>
      <c r="K63" s="71"/>
      <c r="L63" s="4"/>
      <c r="M63" s="4"/>
      <c r="N63" s="4"/>
      <c r="O63" s="5"/>
    </row>
    <row r="64" spans="1:15" s="370" customFormat="1" ht="24.6" customHeight="1">
      <c r="A64" s="377">
        <v>4</v>
      </c>
      <c r="B64" s="21" t="s">
        <v>193</v>
      </c>
      <c r="C64" s="140" t="s">
        <v>59</v>
      </c>
      <c r="D64" s="151">
        <v>156</v>
      </c>
      <c r="E64" s="110"/>
      <c r="F64" s="71"/>
      <c r="G64" s="111"/>
      <c r="H64" s="4"/>
      <c r="I64" s="4"/>
      <c r="J64" s="5"/>
      <c r="K64" s="71"/>
      <c r="L64" s="4"/>
      <c r="M64" s="4"/>
      <c r="N64" s="4"/>
      <c r="O64" s="5"/>
    </row>
    <row r="65" spans="1:15" s="370" customFormat="1" ht="30.6" customHeight="1">
      <c r="A65" s="377">
        <v>5</v>
      </c>
      <c r="B65" s="21" t="s">
        <v>192</v>
      </c>
      <c r="C65" s="140" t="s">
        <v>59</v>
      </c>
      <c r="D65" s="151">
        <v>30</v>
      </c>
      <c r="E65" s="110"/>
      <c r="F65" s="71"/>
      <c r="G65" s="111"/>
      <c r="H65" s="4"/>
      <c r="I65" s="4"/>
      <c r="J65" s="5"/>
      <c r="K65" s="71"/>
      <c r="L65" s="4"/>
      <c r="M65" s="4"/>
      <c r="N65" s="4"/>
      <c r="O65" s="5"/>
    </row>
    <row r="66" spans="1:15" s="370" customFormat="1" ht="22.8">
      <c r="A66" s="352">
        <v>6</v>
      </c>
      <c r="B66" s="349" t="s">
        <v>143</v>
      </c>
      <c r="C66" s="140" t="s">
        <v>43</v>
      </c>
      <c r="D66" s="151">
        <v>216.3</v>
      </c>
      <c r="E66" s="3"/>
      <c r="F66" s="71"/>
      <c r="G66" s="4"/>
      <c r="H66" s="4"/>
      <c r="I66" s="4"/>
      <c r="J66" s="5"/>
      <c r="K66" s="71"/>
      <c r="L66" s="4"/>
      <c r="M66" s="4"/>
      <c r="N66" s="4"/>
      <c r="O66" s="5"/>
    </row>
    <row r="67" spans="1:15" s="370" customFormat="1" ht="22.8">
      <c r="A67" s="352">
        <v>7</v>
      </c>
      <c r="B67" s="150" t="s">
        <v>144</v>
      </c>
      <c r="C67" s="140" t="s">
        <v>43</v>
      </c>
      <c r="D67" s="151">
        <v>126.2</v>
      </c>
      <c r="E67" s="3"/>
      <c r="F67" s="71"/>
      <c r="G67" s="4"/>
      <c r="H67" s="4"/>
      <c r="I67" s="4"/>
      <c r="J67" s="5"/>
      <c r="K67" s="71"/>
      <c r="L67" s="4"/>
      <c r="M67" s="4"/>
      <c r="N67" s="4"/>
      <c r="O67" s="5"/>
    </row>
    <row r="68" spans="1:15" s="1" customFormat="1" ht="12">
      <c r="A68" s="341"/>
      <c r="B68" s="351" t="s">
        <v>18</v>
      </c>
      <c r="C68" s="140"/>
      <c r="D68" s="151"/>
      <c r="E68" s="3"/>
      <c r="F68" s="168"/>
      <c r="G68" s="35"/>
      <c r="H68" s="95"/>
      <c r="I68" s="71"/>
      <c r="J68" s="5"/>
      <c r="K68" s="34">
        <f>SUM(K61:K67)</f>
        <v>0</v>
      </c>
      <c r="L68" s="24">
        <f>SUM(L61:L67)</f>
        <v>0</v>
      </c>
      <c r="M68" s="24">
        <f>SUM(M61:M67)</f>
        <v>0</v>
      </c>
      <c r="N68" s="24">
        <f>SUM(N61:N67)</f>
        <v>0</v>
      </c>
      <c r="O68" s="25">
        <f>SUM(O61:O67)</f>
        <v>0</v>
      </c>
    </row>
    <row r="69" spans="1:15" s="370" customFormat="1" ht="12">
      <c r="A69" s="352"/>
      <c r="B69" s="264" t="s">
        <v>551</v>
      </c>
      <c r="C69" s="140"/>
      <c r="D69" s="151"/>
      <c r="E69" s="3"/>
      <c r="F69" s="168"/>
      <c r="G69" s="35"/>
      <c r="H69" s="95"/>
      <c r="I69" s="71"/>
      <c r="J69" s="5"/>
      <c r="K69" s="34"/>
      <c r="L69" s="24"/>
      <c r="M69" s="24"/>
      <c r="N69" s="24"/>
      <c r="O69" s="25"/>
    </row>
    <row r="70" spans="1:15" s="370" customFormat="1" ht="36">
      <c r="A70" s="352">
        <v>1</v>
      </c>
      <c r="B70" s="378" t="s">
        <v>552</v>
      </c>
      <c r="C70" s="140" t="s">
        <v>59</v>
      </c>
      <c r="D70" s="151">
        <v>2</v>
      </c>
      <c r="E70" s="39"/>
      <c r="F70" s="37"/>
      <c r="G70" s="4"/>
      <c r="H70" s="37"/>
      <c r="I70" s="37"/>
      <c r="J70" s="5"/>
      <c r="K70" s="71"/>
      <c r="L70" s="4"/>
      <c r="M70" s="4"/>
      <c r="N70" s="4"/>
      <c r="O70" s="5"/>
    </row>
    <row r="71" spans="1:15" s="370" customFormat="1" ht="12">
      <c r="A71" s="352">
        <v>2</v>
      </c>
      <c r="B71" s="378" t="s">
        <v>553</v>
      </c>
      <c r="C71" s="140" t="s">
        <v>1</v>
      </c>
      <c r="D71" s="151">
        <v>64.599999999999994</v>
      </c>
      <c r="E71" s="39"/>
      <c r="F71" s="111"/>
      <c r="G71" s="4"/>
      <c r="H71" s="37"/>
      <c r="I71" s="37"/>
      <c r="J71" s="5"/>
      <c r="K71" s="71"/>
      <c r="L71" s="4"/>
      <c r="M71" s="4"/>
      <c r="N71" s="4"/>
      <c r="O71" s="5"/>
    </row>
    <row r="72" spans="1:15" s="370" customFormat="1" ht="12">
      <c r="A72" s="352">
        <v>3</v>
      </c>
      <c r="B72" s="378" t="s">
        <v>554</v>
      </c>
      <c r="C72" s="140" t="s">
        <v>1</v>
      </c>
      <c r="D72" s="151">
        <v>36.299999999999997</v>
      </c>
      <c r="E72" s="39"/>
      <c r="F72" s="111"/>
      <c r="G72" s="4"/>
      <c r="H72" s="37"/>
      <c r="I72" s="37"/>
      <c r="J72" s="5"/>
      <c r="K72" s="71"/>
      <c r="L72" s="4"/>
      <c r="M72" s="4"/>
      <c r="N72" s="4"/>
      <c r="O72" s="5"/>
    </row>
    <row r="73" spans="1:15" s="1" customFormat="1" ht="12.6" thickBot="1">
      <c r="A73" s="169"/>
      <c r="B73" s="353" t="s">
        <v>30</v>
      </c>
      <c r="C73" s="354"/>
      <c r="D73" s="355"/>
      <c r="E73" s="192"/>
      <c r="F73" s="16"/>
      <c r="G73" s="176"/>
      <c r="H73" s="177"/>
      <c r="I73" s="159"/>
      <c r="J73" s="17"/>
      <c r="K73" s="34">
        <f>SUM(K70:K72)</f>
        <v>0</v>
      </c>
      <c r="L73" s="24">
        <f>SUM(L70:L72)</f>
        <v>0</v>
      </c>
      <c r="M73" s="24">
        <f>SUM(M70:M72)</f>
        <v>0</v>
      </c>
      <c r="N73" s="24">
        <f>SUM(N70:N72)</f>
        <v>0</v>
      </c>
      <c r="O73" s="25">
        <f>SUM(O70:O72)</f>
        <v>0</v>
      </c>
    </row>
    <row r="74" spans="1:15">
      <c r="A74" s="443" t="s">
        <v>11</v>
      </c>
      <c r="B74" s="444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6"/>
    </row>
    <row r="75" spans="1:15">
      <c r="A75" s="20" t="s">
        <v>12</v>
      </c>
      <c r="B75" s="150" t="s">
        <v>60</v>
      </c>
      <c r="C75" s="4"/>
      <c r="D75" s="4"/>
      <c r="E75" s="4"/>
      <c r="F75" s="4"/>
      <c r="G75" s="4"/>
      <c r="H75" s="4"/>
      <c r="I75" s="4"/>
      <c r="J75" s="4"/>
      <c r="K75" s="4">
        <f>K20</f>
        <v>0</v>
      </c>
      <c r="L75" s="4">
        <f>L20</f>
        <v>0</v>
      </c>
      <c r="M75" s="4">
        <f>M20</f>
        <v>0</v>
      </c>
      <c r="N75" s="4">
        <f>N20</f>
        <v>0</v>
      </c>
      <c r="O75" s="5">
        <f>O20</f>
        <v>0</v>
      </c>
    </row>
    <row r="76" spans="1:15">
      <c r="A76" s="20" t="s">
        <v>13</v>
      </c>
      <c r="B76" s="73" t="s">
        <v>75</v>
      </c>
      <c r="C76" s="4"/>
      <c r="D76" s="4"/>
      <c r="E76" s="4"/>
      <c r="F76" s="4"/>
      <c r="G76" s="4"/>
      <c r="H76" s="4"/>
      <c r="I76" s="4"/>
      <c r="J76" s="4"/>
      <c r="K76" s="4">
        <f>K32</f>
        <v>0</v>
      </c>
      <c r="L76" s="4">
        <f>L32</f>
        <v>0</v>
      </c>
      <c r="M76" s="4">
        <f>M32</f>
        <v>0</v>
      </c>
      <c r="N76" s="4">
        <f>N32</f>
        <v>0</v>
      </c>
      <c r="O76" s="5">
        <f>O32</f>
        <v>0</v>
      </c>
    </row>
    <row r="77" spans="1:15">
      <c r="A77" s="20" t="s">
        <v>14</v>
      </c>
      <c r="B77" s="356" t="s">
        <v>74</v>
      </c>
      <c r="C77" s="4"/>
      <c r="D77" s="4"/>
      <c r="E77" s="4"/>
      <c r="F77" s="4"/>
      <c r="G77" s="4"/>
      <c r="H77" s="4"/>
      <c r="I77" s="4"/>
      <c r="J77" s="4"/>
      <c r="K77" s="4">
        <f>K59</f>
        <v>0</v>
      </c>
      <c r="L77" s="4">
        <f>L59</f>
        <v>0</v>
      </c>
      <c r="M77" s="4">
        <f>M59</f>
        <v>0</v>
      </c>
      <c r="N77" s="4">
        <f>N59</f>
        <v>0</v>
      </c>
      <c r="O77" s="5">
        <f>O59</f>
        <v>0</v>
      </c>
    </row>
    <row r="78" spans="1:15">
      <c r="A78" s="20" t="s">
        <v>15</v>
      </c>
      <c r="B78" s="356" t="s">
        <v>194</v>
      </c>
      <c r="C78" s="4"/>
      <c r="D78" s="4"/>
      <c r="E78" s="4"/>
      <c r="F78" s="4"/>
      <c r="G78" s="4"/>
      <c r="H78" s="4"/>
      <c r="I78" s="4"/>
      <c r="J78" s="4"/>
      <c r="K78" s="4">
        <f>K68</f>
        <v>0</v>
      </c>
      <c r="L78" s="4">
        <f>L68</f>
        <v>0</v>
      </c>
      <c r="M78" s="4">
        <f>M68</f>
        <v>0</v>
      </c>
      <c r="N78" s="4">
        <f>N68</f>
        <v>0</v>
      </c>
      <c r="O78" s="5">
        <f>O68</f>
        <v>0</v>
      </c>
    </row>
    <row r="79" spans="1:15">
      <c r="A79" s="20" t="s">
        <v>16</v>
      </c>
      <c r="B79" s="73" t="s">
        <v>195</v>
      </c>
      <c r="C79" s="4"/>
      <c r="D79" s="4"/>
      <c r="E79" s="4"/>
      <c r="F79" s="4"/>
      <c r="G79" s="4"/>
      <c r="H79" s="4"/>
      <c r="I79" s="4"/>
      <c r="J79" s="4"/>
      <c r="K79" s="4">
        <f>K73</f>
        <v>0</v>
      </c>
      <c r="L79" s="4">
        <f>L73</f>
        <v>0</v>
      </c>
      <c r="M79" s="4">
        <f>M73</f>
        <v>0</v>
      </c>
      <c r="N79" s="4">
        <f>N73</f>
        <v>0</v>
      </c>
      <c r="O79" s="5">
        <f>O73</f>
        <v>0</v>
      </c>
    </row>
    <row r="80" spans="1:15">
      <c r="A80" s="22"/>
      <c r="B80" s="23" t="s">
        <v>17</v>
      </c>
      <c r="C80" s="24"/>
      <c r="D80" s="24"/>
      <c r="E80" s="24"/>
      <c r="F80" s="24"/>
      <c r="G80" s="24"/>
      <c r="H80" s="24"/>
      <c r="I80" s="24"/>
      <c r="J80" s="24"/>
      <c r="K80" s="24">
        <f>SUM(K75:K79)</f>
        <v>0</v>
      </c>
      <c r="L80" s="24">
        <f>SUM(L75:L79)</f>
        <v>0</v>
      </c>
      <c r="M80" s="24">
        <f>SUM(M75:M79)</f>
        <v>0</v>
      </c>
      <c r="N80" s="24">
        <f>SUM(N75:N79)</f>
        <v>0</v>
      </c>
      <c r="O80" s="25">
        <f>SUM(O75:O79)</f>
        <v>0</v>
      </c>
    </row>
    <row r="81" spans="1:15">
      <c r="A81" s="20"/>
      <c r="B81" s="27" t="s">
        <v>562</v>
      </c>
      <c r="C81" s="4"/>
      <c r="D81" s="28"/>
      <c r="E81" s="4"/>
      <c r="F81" s="4"/>
      <c r="G81" s="4"/>
      <c r="H81" s="4"/>
      <c r="I81" s="4"/>
      <c r="J81" s="4"/>
      <c r="K81" s="4"/>
      <c r="L81" s="4"/>
      <c r="M81" s="4">
        <f>M80*0.05</f>
        <v>0</v>
      </c>
      <c r="N81" s="4"/>
      <c r="O81" s="5"/>
    </row>
    <row r="82" spans="1:15" ht="15" thickBot="1">
      <c r="A82" s="29"/>
      <c r="B82" s="30" t="s">
        <v>17</v>
      </c>
      <c r="C82" s="18"/>
      <c r="D82" s="18"/>
      <c r="E82" s="18"/>
      <c r="F82" s="18"/>
      <c r="G82" s="18"/>
      <c r="H82" s="18"/>
      <c r="I82" s="18"/>
      <c r="J82" s="18"/>
      <c r="K82" s="18">
        <f>SUM(K80:K81)</f>
        <v>0</v>
      </c>
      <c r="L82" s="18">
        <f>SUM(L80:L81)</f>
        <v>0</v>
      </c>
      <c r="M82" s="18">
        <f>SUM(M80:M81)</f>
        <v>0</v>
      </c>
      <c r="N82" s="18">
        <f>SUM(N80:N81)</f>
        <v>0</v>
      </c>
      <c r="O82" s="19">
        <f>SUM(L82:N82)</f>
        <v>0</v>
      </c>
    </row>
    <row r="84" spans="1:15" s="1" customFormat="1" ht="11.4">
      <c r="A84" s="10"/>
      <c r="B84" s="31"/>
      <c r="C84" s="32"/>
    </row>
  </sheetData>
  <mergeCells count="12">
    <mergeCell ref="A1:O1"/>
    <mergeCell ref="A2:O2"/>
    <mergeCell ref="A3:O3"/>
    <mergeCell ref="A4:O4"/>
    <mergeCell ref="L8:M8"/>
    <mergeCell ref="K9:N9"/>
    <mergeCell ref="A74:O74"/>
    <mergeCell ref="A9:A10"/>
    <mergeCell ref="B9:B10"/>
    <mergeCell ref="C9:C10"/>
    <mergeCell ref="D9:D10"/>
    <mergeCell ref="E9:J9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55" workbookViewId="0">
      <selection activeCell="K22" sqref="K22"/>
    </sheetView>
  </sheetViews>
  <sheetFormatPr defaultRowHeight="11.4"/>
  <cols>
    <col min="1" max="1" width="3.6640625" style="383" customWidth="1"/>
    <col min="2" max="2" width="37" style="1" customWidth="1"/>
    <col min="3" max="3" width="5.21875" style="1" customWidth="1"/>
    <col min="4" max="4" width="4.77734375" style="1" customWidth="1"/>
    <col min="5" max="5" width="5.6640625" style="1" customWidth="1"/>
    <col min="6" max="6" width="7.109375" style="1" customWidth="1"/>
    <col min="7" max="7" width="6.33203125" style="1" customWidth="1"/>
    <col min="8" max="8" width="8.33203125" style="1" customWidth="1"/>
    <col min="9" max="9" width="5.21875" style="1" customWidth="1"/>
    <col min="10" max="10" width="8.88671875" style="1"/>
    <col min="11" max="11" width="6.109375" style="1" customWidth="1"/>
    <col min="12" max="12" width="7" style="1" customWidth="1"/>
    <col min="13" max="13" width="8.88671875" style="1"/>
    <col min="14" max="14" width="7" style="1" customWidth="1"/>
    <col min="15" max="16384" width="8.88671875" style="1"/>
  </cols>
  <sheetData>
    <row r="1" spans="1:15" ht="12.75" customHeight="1">
      <c r="A1" s="428" t="s">
        <v>244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2.75" customHeight="1">
      <c r="A2" s="428" t="s">
        <v>227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6" thickBot="1">
      <c r="A8" s="1"/>
      <c r="K8" s="7"/>
      <c r="L8" s="431" t="s">
        <v>3</v>
      </c>
      <c r="M8" s="431"/>
      <c r="N8" s="343" t="s">
        <v>46</v>
      </c>
      <c r="O8" s="88">
        <f>O76</f>
        <v>0</v>
      </c>
    </row>
    <row r="9" spans="1:15" s="10" customFormat="1" ht="12.75" customHeight="1" thickBot="1">
      <c r="A9" s="432" t="s">
        <v>4</v>
      </c>
      <c r="B9" s="434" t="s">
        <v>5</v>
      </c>
      <c r="C9" s="436" t="s">
        <v>6</v>
      </c>
      <c r="D9" s="438" t="s">
        <v>7</v>
      </c>
      <c r="E9" s="459" t="s">
        <v>47</v>
      </c>
      <c r="F9" s="459"/>
      <c r="G9" s="459"/>
      <c r="H9" s="459"/>
      <c r="I9" s="459"/>
      <c r="J9" s="460"/>
      <c r="K9" s="461" t="s">
        <v>8</v>
      </c>
      <c r="L9" s="462"/>
      <c r="M9" s="462"/>
      <c r="N9" s="462"/>
      <c r="O9" s="133"/>
    </row>
    <row r="10" spans="1:15" s="10" customFormat="1" ht="81" customHeight="1" thickBot="1">
      <c r="A10" s="433"/>
      <c r="B10" s="435"/>
      <c r="C10" s="437"/>
      <c r="D10" s="463"/>
      <c r="E10" s="126" t="s">
        <v>9</v>
      </c>
      <c r="F10" s="127" t="s">
        <v>48</v>
      </c>
      <c r="G10" s="127" t="s">
        <v>49</v>
      </c>
      <c r="H10" s="128" t="s">
        <v>50</v>
      </c>
      <c r="I10" s="127" t="s">
        <v>51</v>
      </c>
      <c r="J10" s="129" t="s">
        <v>52</v>
      </c>
      <c r="K10" s="130" t="s">
        <v>10</v>
      </c>
      <c r="L10" s="131" t="s">
        <v>49</v>
      </c>
      <c r="M10" s="131" t="s">
        <v>50</v>
      </c>
      <c r="N10" s="131" t="s">
        <v>51</v>
      </c>
      <c r="O10" s="132" t="s">
        <v>53</v>
      </c>
    </row>
    <row r="11" spans="1:15" ht="12">
      <c r="A11" s="379" t="s">
        <v>12</v>
      </c>
      <c r="B11" s="380" t="s">
        <v>233</v>
      </c>
      <c r="C11" s="349"/>
      <c r="D11" s="381"/>
      <c r="E11" s="110"/>
      <c r="F11" s="111"/>
      <c r="G11" s="111"/>
      <c r="H11" s="111"/>
      <c r="I11" s="111"/>
      <c r="J11" s="109"/>
      <c r="K11" s="110"/>
      <c r="L11" s="111"/>
      <c r="M11" s="111"/>
      <c r="N11" s="111"/>
      <c r="O11" s="109"/>
    </row>
    <row r="12" spans="1:15" ht="22.8">
      <c r="A12" s="352">
        <v>1</v>
      </c>
      <c r="B12" s="150" t="s">
        <v>196</v>
      </c>
      <c r="C12" s="140" t="s">
        <v>83</v>
      </c>
      <c r="D12" s="151">
        <v>4</v>
      </c>
      <c r="E12" s="3"/>
      <c r="F12" s="4"/>
      <c r="G12" s="4"/>
      <c r="H12" s="4"/>
      <c r="I12" s="4"/>
      <c r="J12" s="5"/>
      <c r="K12" s="3"/>
      <c r="L12" s="4"/>
      <c r="M12" s="4"/>
      <c r="N12" s="4"/>
      <c r="O12" s="5"/>
    </row>
    <row r="13" spans="1:15" ht="22.8">
      <c r="A13" s="352">
        <v>2</v>
      </c>
      <c r="B13" s="150" t="s">
        <v>197</v>
      </c>
      <c r="C13" s="140" t="s">
        <v>83</v>
      </c>
      <c r="D13" s="151">
        <v>4</v>
      </c>
      <c r="E13" s="3"/>
      <c r="F13" s="4"/>
      <c r="G13" s="4"/>
      <c r="H13" s="4"/>
      <c r="I13" s="4"/>
      <c r="J13" s="5"/>
      <c r="K13" s="3"/>
      <c r="L13" s="4"/>
      <c r="M13" s="4"/>
      <c r="N13" s="4"/>
      <c r="O13" s="5"/>
    </row>
    <row r="14" spans="1:15" ht="22.8">
      <c r="A14" s="352">
        <v>3</v>
      </c>
      <c r="B14" s="150" t="s">
        <v>198</v>
      </c>
      <c r="C14" s="140" t="s">
        <v>83</v>
      </c>
      <c r="D14" s="151">
        <v>8</v>
      </c>
      <c r="E14" s="3"/>
      <c r="F14" s="4"/>
      <c r="G14" s="4"/>
      <c r="H14" s="4"/>
      <c r="I14" s="382"/>
      <c r="J14" s="5"/>
      <c r="K14" s="3"/>
      <c r="L14" s="4"/>
      <c r="M14" s="4"/>
      <c r="N14" s="4"/>
      <c r="O14" s="5"/>
    </row>
    <row r="15" spans="1:15" ht="22.8">
      <c r="A15" s="352">
        <v>4</v>
      </c>
      <c r="B15" s="150" t="s">
        <v>176</v>
      </c>
      <c r="C15" s="140" t="s">
        <v>83</v>
      </c>
      <c r="D15" s="151">
        <v>4</v>
      </c>
      <c r="E15" s="3"/>
      <c r="F15" s="4"/>
      <c r="G15" s="4"/>
      <c r="H15" s="4"/>
      <c r="I15" s="4"/>
      <c r="J15" s="5"/>
      <c r="K15" s="3"/>
      <c r="L15" s="4"/>
      <c r="M15" s="4"/>
      <c r="N15" s="4"/>
      <c r="O15" s="5"/>
    </row>
    <row r="16" spans="1:15" ht="22.8">
      <c r="A16" s="352">
        <v>5</v>
      </c>
      <c r="B16" s="150" t="s">
        <v>177</v>
      </c>
      <c r="C16" s="140" t="s">
        <v>83</v>
      </c>
      <c r="D16" s="151">
        <v>1</v>
      </c>
      <c r="E16" s="3"/>
      <c r="F16" s="4"/>
      <c r="G16" s="4"/>
      <c r="H16" s="4"/>
      <c r="I16" s="4"/>
      <c r="J16" s="5"/>
      <c r="K16" s="3"/>
      <c r="L16" s="4"/>
      <c r="M16" s="4"/>
      <c r="N16" s="4"/>
      <c r="O16" s="5"/>
    </row>
    <row r="17" spans="1:15" ht="22.8">
      <c r="A17" s="352">
        <v>6</v>
      </c>
      <c r="B17" s="150" t="s">
        <v>199</v>
      </c>
      <c r="C17" s="140" t="s">
        <v>1</v>
      </c>
      <c r="D17" s="151">
        <v>57</v>
      </c>
      <c r="E17" s="3"/>
      <c r="F17" s="4"/>
      <c r="G17" s="4"/>
      <c r="H17" s="4"/>
      <c r="I17" s="4"/>
      <c r="J17" s="5"/>
      <c r="K17" s="71"/>
      <c r="L17" s="4"/>
      <c r="M17" s="4"/>
      <c r="N17" s="4"/>
      <c r="O17" s="5"/>
    </row>
    <row r="18" spans="1:15" ht="22.8">
      <c r="A18" s="352">
        <v>7</v>
      </c>
      <c r="B18" s="150" t="s">
        <v>200</v>
      </c>
      <c r="C18" s="140" t="s">
        <v>1</v>
      </c>
      <c r="D18" s="151">
        <v>40</v>
      </c>
      <c r="E18" s="3"/>
      <c r="F18" s="4"/>
      <c r="G18" s="4"/>
      <c r="H18" s="4"/>
      <c r="I18" s="4"/>
      <c r="J18" s="5"/>
      <c r="K18" s="3"/>
      <c r="L18" s="4"/>
      <c r="M18" s="4"/>
      <c r="N18" s="4"/>
      <c r="O18" s="5"/>
    </row>
    <row r="19" spans="1:15" ht="22.8">
      <c r="A19" s="352">
        <v>8</v>
      </c>
      <c r="B19" s="150" t="s">
        <v>201</v>
      </c>
      <c r="C19" s="140" t="s">
        <v>83</v>
      </c>
      <c r="D19" s="151">
        <v>2</v>
      </c>
      <c r="E19" s="3"/>
      <c r="F19" s="4"/>
      <c r="G19" s="4"/>
      <c r="H19" s="95"/>
      <c r="I19" s="4"/>
      <c r="J19" s="5"/>
      <c r="K19" s="71"/>
      <c r="L19" s="4"/>
      <c r="M19" s="4"/>
      <c r="N19" s="4"/>
      <c r="O19" s="5"/>
    </row>
    <row r="20" spans="1:15" ht="34.200000000000003">
      <c r="A20" s="352">
        <v>9</v>
      </c>
      <c r="B20" s="150" t="s">
        <v>202</v>
      </c>
      <c r="C20" s="140" t="s">
        <v>189</v>
      </c>
      <c r="D20" s="151">
        <v>1</v>
      </c>
      <c r="E20" s="3"/>
      <c r="F20" s="4"/>
      <c r="G20" s="4"/>
      <c r="H20" s="95"/>
      <c r="I20" s="4"/>
      <c r="J20" s="5"/>
      <c r="K20" s="71"/>
      <c r="L20" s="4"/>
      <c r="M20" s="4"/>
      <c r="N20" s="4"/>
      <c r="O20" s="5"/>
    </row>
    <row r="21" spans="1:15" ht="12">
      <c r="A21" s="341"/>
      <c r="B21" s="351" t="s">
        <v>19</v>
      </c>
      <c r="C21" s="140"/>
      <c r="D21" s="151"/>
      <c r="E21" s="3"/>
      <c r="F21" s="277"/>
      <c r="G21" s="35"/>
      <c r="H21" s="95"/>
      <c r="I21" s="71"/>
      <c r="J21" s="5"/>
      <c r="K21" s="34">
        <f>SUM(K12:K20)</f>
        <v>0</v>
      </c>
      <c r="L21" s="24">
        <f>SUM(L12:L20)</f>
        <v>0</v>
      </c>
      <c r="M21" s="24">
        <f>SUM(M12:M20)</f>
        <v>0</v>
      </c>
      <c r="N21" s="24">
        <f>SUM(N12:N20)</f>
        <v>0</v>
      </c>
      <c r="O21" s="25">
        <f>SUM(O12:O20)</f>
        <v>0</v>
      </c>
    </row>
    <row r="22" spans="1:15" ht="12">
      <c r="A22" s="360" t="s">
        <v>13</v>
      </c>
      <c r="B22" s="255" t="s">
        <v>232</v>
      </c>
      <c r="C22" s="150"/>
      <c r="D22" s="345"/>
      <c r="E22" s="3"/>
      <c r="F22" s="4"/>
      <c r="G22" s="4"/>
      <c r="H22" s="95"/>
      <c r="I22" s="4"/>
      <c r="J22" s="5"/>
      <c r="K22" s="71"/>
      <c r="L22" s="4"/>
      <c r="M22" s="4"/>
      <c r="N22" s="4"/>
      <c r="O22" s="5"/>
    </row>
    <row r="23" spans="1:15" ht="22.8">
      <c r="A23" s="352">
        <v>1</v>
      </c>
      <c r="B23" s="150" t="s">
        <v>203</v>
      </c>
      <c r="C23" s="140" t="s">
        <v>83</v>
      </c>
      <c r="D23" s="151">
        <v>12</v>
      </c>
      <c r="E23" s="3"/>
      <c r="F23" s="4"/>
      <c r="G23" s="4"/>
      <c r="H23" s="95"/>
      <c r="I23" s="4"/>
      <c r="J23" s="5"/>
      <c r="K23" s="71"/>
      <c r="L23" s="4"/>
      <c r="M23" s="4"/>
      <c r="N23" s="4"/>
      <c r="O23" s="5"/>
    </row>
    <row r="24" spans="1:15" ht="22.8">
      <c r="A24" s="352">
        <v>2</v>
      </c>
      <c r="B24" s="150" t="s">
        <v>204</v>
      </c>
      <c r="C24" s="140" t="s">
        <v>83</v>
      </c>
      <c r="D24" s="151">
        <v>11</v>
      </c>
      <c r="E24" s="3"/>
      <c r="F24" s="4"/>
      <c r="G24" s="4"/>
      <c r="H24" s="95"/>
      <c r="I24" s="4"/>
      <c r="J24" s="5"/>
      <c r="K24" s="71"/>
      <c r="L24" s="4"/>
      <c r="M24" s="4"/>
      <c r="N24" s="4"/>
      <c r="O24" s="5"/>
    </row>
    <row r="25" spans="1:15" ht="22.8">
      <c r="A25" s="352">
        <v>3</v>
      </c>
      <c r="B25" s="150" t="s">
        <v>205</v>
      </c>
      <c r="C25" s="140" t="s">
        <v>83</v>
      </c>
      <c r="D25" s="151">
        <v>1</v>
      </c>
      <c r="E25" s="3"/>
      <c r="F25" s="4"/>
      <c r="G25" s="4"/>
      <c r="H25" s="95"/>
      <c r="I25" s="4"/>
      <c r="J25" s="5"/>
      <c r="K25" s="71"/>
      <c r="L25" s="4"/>
      <c r="M25" s="4"/>
      <c r="N25" s="4"/>
      <c r="O25" s="5"/>
    </row>
    <row r="26" spans="1:15" ht="22.8">
      <c r="A26" s="352">
        <v>4</v>
      </c>
      <c r="B26" s="150" t="s">
        <v>206</v>
      </c>
      <c r="C26" s="140" t="s">
        <v>83</v>
      </c>
      <c r="D26" s="151">
        <v>12</v>
      </c>
      <c r="E26" s="3"/>
      <c r="F26" s="4"/>
      <c r="G26" s="4"/>
      <c r="H26" s="4"/>
      <c r="I26" s="4"/>
      <c r="J26" s="5"/>
      <c r="K26" s="3"/>
      <c r="L26" s="4"/>
      <c r="M26" s="4"/>
      <c r="N26" s="4"/>
      <c r="O26" s="5"/>
    </row>
    <row r="27" spans="1:15" ht="22.8">
      <c r="A27" s="352">
        <v>5</v>
      </c>
      <c r="B27" s="150" t="s">
        <v>207</v>
      </c>
      <c r="C27" s="140" t="s">
        <v>83</v>
      </c>
      <c r="D27" s="151">
        <v>15</v>
      </c>
      <c r="E27" s="3"/>
      <c r="F27" s="4"/>
      <c r="G27" s="4"/>
      <c r="H27" s="4"/>
      <c r="I27" s="4"/>
      <c r="J27" s="5"/>
      <c r="K27" s="3"/>
      <c r="L27" s="4"/>
      <c r="M27" s="4"/>
      <c r="N27" s="4"/>
      <c r="O27" s="5"/>
    </row>
    <row r="28" spans="1:15" ht="22.8">
      <c r="A28" s="352">
        <v>6</v>
      </c>
      <c r="B28" s="150" t="s">
        <v>208</v>
      </c>
      <c r="C28" s="140" t="s">
        <v>83</v>
      </c>
      <c r="D28" s="151">
        <v>16</v>
      </c>
      <c r="E28" s="3"/>
      <c r="F28" s="4"/>
      <c r="G28" s="4"/>
      <c r="H28" s="4"/>
      <c r="I28" s="382"/>
      <c r="J28" s="5"/>
      <c r="K28" s="71"/>
      <c r="L28" s="4"/>
      <c r="M28" s="4"/>
      <c r="N28" s="4"/>
      <c r="O28" s="5"/>
    </row>
    <row r="29" spans="1:15">
      <c r="A29" s="352">
        <v>7</v>
      </c>
      <c r="B29" s="150" t="s">
        <v>178</v>
      </c>
      <c r="C29" s="140" t="s">
        <v>83</v>
      </c>
      <c r="D29" s="151">
        <v>5</v>
      </c>
      <c r="E29" s="3"/>
      <c r="F29" s="4"/>
      <c r="G29" s="4"/>
      <c r="H29" s="4"/>
      <c r="I29" s="4"/>
      <c r="J29" s="5"/>
      <c r="K29" s="3"/>
      <c r="L29" s="4"/>
      <c r="M29" s="4"/>
      <c r="N29" s="4"/>
      <c r="O29" s="5"/>
    </row>
    <row r="30" spans="1:15">
      <c r="A30" s="352">
        <v>8</v>
      </c>
      <c r="B30" s="150" t="s">
        <v>179</v>
      </c>
      <c r="C30" s="140" t="s">
        <v>83</v>
      </c>
      <c r="D30" s="151">
        <v>50</v>
      </c>
      <c r="E30" s="3"/>
      <c r="F30" s="4"/>
      <c r="G30" s="4"/>
      <c r="H30" s="4"/>
      <c r="I30" s="4"/>
      <c r="J30" s="5"/>
      <c r="K30" s="3"/>
      <c r="L30" s="4"/>
      <c r="M30" s="4"/>
      <c r="N30" s="4"/>
      <c r="O30" s="5"/>
    </row>
    <row r="31" spans="1:15">
      <c r="A31" s="352">
        <v>9</v>
      </c>
      <c r="B31" s="150" t="s">
        <v>180</v>
      </c>
      <c r="C31" s="140" t="s">
        <v>83</v>
      </c>
      <c r="D31" s="151">
        <v>1</v>
      </c>
      <c r="E31" s="3"/>
      <c r="F31" s="4"/>
      <c r="G31" s="4"/>
      <c r="H31" s="4"/>
      <c r="I31" s="4"/>
      <c r="J31" s="5"/>
      <c r="K31" s="3"/>
      <c r="L31" s="4"/>
      <c r="M31" s="4"/>
      <c r="N31" s="4"/>
      <c r="O31" s="5"/>
    </row>
    <row r="32" spans="1:15" ht="12">
      <c r="A32" s="341"/>
      <c r="B32" s="351" t="s">
        <v>20</v>
      </c>
      <c r="C32" s="140"/>
      <c r="D32" s="151"/>
      <c r="E32" s="3"/>
      <c r="F32" s="4"/>
      <c r="G32" s="4"/>
      <c r="H32" s="4"/>
      <c r="I32" s="4"/>
      <c r="J32" s="5"/>
      <c r="K32" s="34">
        <f>SUM(K23:K31)</f>
        <v>0</v>
      </c>
      <c r="L32" s="24">
        <f>SUM(L23:L31)</f>
        <v>0</v>
      </c>
      <c r="M32" s="24">
        <f>SUM(M23:M31)</f>
        <v>0</v>
      </c>
      <c r="N32" s="24">
        <f>SUM(N23:N31)</f>
        <v>0</v>
      </c>
      <c r="O32" s="25">
        <f>SUM(O23:O31)</f>
        <v>0</v>
      </c>
    </row>
    <row r="33" spans="1:15" ht="12">
      <c r="A33" s="360" t="s">
        <v>14</v>
      </c>
      <c r="B33" s="255" t="s">
        <v>230</v>
      </c>
      <c r="C33" s="150"/>
      <c r="D33" s="345"/>
      <c r="E33" s="3"/>
      <c r="F33" s="4"/>
      <c r="G33" s="4"/>
      <c r="H33" s="4"/>
      <c r="I33" s="4"/>
      <c r="J33" s="5"/>
      <c r="K33" s="3"/>
      <c r="L33" s="4"/>
      <c r="M33" s="4"/>
      <c r="N33" s="4"/>
      <c r="O33" s="5"/>
    </row>
    <row r="34" spans="1:15" ht="34.200000000000003">
      <c r="A34" s="352">
        <v>1</v>
      </c>
      <c r="B34" s="150" t="s">
        <v>209</v>
      </c>
      <c r="C34" s="140" t="s">
        <v>83</v>
      </c>
      <c r="D34" s="151">
        <v>3</v>
      </c>
      <c r="E34" s="3"/>
      <c r="F34" s="4"/>
      <c r="G34" s="4"/>
      <c r="H34" s="4"/>
      <c r="I34" s="4"/>
      <c r="J34" s="5"/>
      <c r="K34" s="3"/>
      <c r="L34" s="4"/>
      <c r="M34" s="4"/>
      <c r="N34" s="4"/>
      <c r="O34" s="5"/>
    </row>
    <row r="35" spans="1:15" ht="34.200000000000003">
      <c r="A35" s="352">
        <v>2</v>
      </c>
      <c r="B35" s="150" t="s">
        <v>210</v>
      </c>
      <c r="C35" s="140" t="s">
        <v>83</v>
      </c>
      <c r="D35" s="151">
        <v>1</v>
      </c>
      <c r="E35" s="3"/>
      <c r="F35" s="4"/>
      <c r="G35" s="4"/>
      <c r="H35" s="4"/>
      <c r="I35" s="4"/>
      <c r="J35" s="5"/>
      <c r="K35" s="3"/>
      <c r="L35" s="4"/>
      <c r="M35" s="4"/>
      <c r="N35" s="4"/>
      <c r="O35" s="5"/>
    </row>
    <row r="36" spans="1:15">
      <c r="A36" s="352">
        <v>3</v>
      </c>
      <c r="B36" s="150" t="s">
        <v>181</v>
      </c>
      <c r="C36" s="140" t="s">
        <v>83</v>
      </c>
      <c r="D36" s="151">
        <v>2</v>
      </c>
      <c r="E36" s="3"/>
      <c r="F36" s="4"/>
      <c r="G36" s="4"/>
      <c r="H36" s="4"/>
      <c r="I36" s="4"/>
      <c r="J36" s="5"/>
      <c r="K36" s="3"/>
      <c r="L36" s="4"/>
      <c r="M36" s="4"/>
      <c r="N36" s="4"/>
      <c r="O36" s="5"/>
    </row>
    <row r="37" spans="1:15">
      <c r="A37" s="352">
        <v>4</v>
      </c>
      <c r="B37" s="150" t="s">
        <v>182</v>
      </c>
      <c r="C37" s="140" t="s">
        <v>83</v>
      </c>
      <c r="D37" s="151">
        <v>2</v>
      </c>
      <c r="E37" s="3"/>
      <c r="F37" s="4"/>
      <c r="G37" s="4"/>
      <c r="H37" s="4"/>
      <c r="I37" s="4"/>
      <c r="J37" s="5"/>
      <c r="K37" s="3"/>
      <c r="L37" s="4"/>
      <c r="M37" s="4"/>
      <c r="N37" s="4"/>
      <c r="O37" s="5"/>
    </row>
    <row r="38" spans="1:15" ht="57">
      <c r="A38" s="352">
        <v>5</v>
      </c>
      <c r="B38" s="150" t="s">
        <v>211</v>
      </c>
      <c r="C38" s="140" t="s">
        <v>83</v>
      </c>
      <c r="D38" s="151">
        <v>3</v>
      </c>
      <c r="E38" s="3"/>
      <c r="F38" s="4"/>
      <c r="G38" s="4"/>
      <c r="H38" s="4"/>
      <c r="I38" s="4"/>
      <c r="J38" s="5"/>
      <c r="K38" s="3"/>
      <c r="L38" s="4"/>
      <c r="M38" s="4"/>
      <c r="N38" s="4"/>
      <c r="O38" s="5"/>
    </row>
    <row r="39" spans="1:15" ht="22.8">
      <c r="A39" s="352">
        <v>6</v>
      </c>
      <c r="B39" s="150" t="s">
        <v>212</v>
      </c>
      <c r="C39" s="140" t="s">
        <v>83</v>
      </c>
      <c r="D39" s="151">
        <v>10</v>
      </c>
      <c r="E39" s="3"/>
      <c r="F39" s="4"/>
      <c r="G39" s="4"/>
      <c r="H39" s="95"/>
      <c r="I39" s="4"/>
      <c r="J39" s="5"/>
      <c r="K39" s="3"/>
      <c r="L39" s="4"/>
      <c r="M39" s="4"/>
      <c r="N39" s="4"/>
      <c r="O39" s="5"/>
    </row>
    <row r="40" spans="1:15" ht="22.8">
      <c r="A40" s="352">
        <v>7</v>
      </c>
      <c r="B40" s="150" t="s">
        <v>213</v>
      </c>
      <c r="C40" s="140" t="s">
        <v>83</v>
      </c>
      <c r="D40" s="151">
        <v>6</v>
      </c>
      <c r="E40" s="3"/>
      <c r="F40" s="4"/>
      <c r="G40" s="4"/>
      <c r="H40" s="95"/>
      <c r="I40" s="4"/>
      <c r="J40" s="5"/>
      <c r="K40" s="3"/>
      <c r="L40" s="4"/>
      <c r="M40" s="4"/>
      <c r="N40" s="4"/>
      <c r="O40" s="5"/>
    </row>
    <row r="41" spans="1:15" ht="22.8">
      <c r="A41" s="352">
        <v>8</v>
      </c>
      <c r="B41" s="150" t="s">
        <v>214</v>
      </c>
      <c r="C41" s="140" t="s">
        <v>83</v>
      </c>
      <c r="D41" s="151">
        <v>6</v>
      </c>
      <c r="E41" s="3"/>
      <c r="F41" s="4"/>
      <c r="G41" s="4"/>
      <c r="H41" s="95"/>
      <c r="I41" s="4"/>
      <c r="J41" s="5"/>
      <c r="K41" s="3"/>
      <c r="L41" s="4"/>
      <c r="M41" s="4"/>
      <c r="N41" s="4"/>
      <c r="O41" s="5"/>
    </row>
    <row r="42" spans="1:15" ht="12">
      <c r="A42" s="341"/>
      <c r="B42" s="351" t="s">
        <v>21</v>
      </c>
      <c r="C42" s="140"/>
      <c r="D42" s="151"/>
      <c r="E42" s="3"/>
      <c r="F42" s="4"/>
      <c r="G42" s="4"/>
      <c r="H42" s="95"/>
      <c r="I42" s="4"/>
      <c r="J42" s="5"/>
      <c r="K42" s="34">
        <f>SUM(K34:K41)</f>
        <v>0</v>
      </c>
      <c r="L42" s="24">
        <f>SUM(L34:L41)</f>
        <v>0</v>
      </c>
      <c r="M42" s="24">
        <f>SUM(M34:M41)</f>
        <v>0</v>
      </c>
      <c r="N42" s="24">
        <f>SUM(N34:N41)</f>
        <v>0</v>
      </c>
      <c r="O42" s="25">
        <f>SUM(O34:O41)</f>
        <v>0</v>
      </c>
    </row>
    <row r="43" spans="1:15" ht="24">
      <c r="A43" s="360" t="s">
        <v>15</v>
      </c>
      <c r="B43" s="255" t="s">
        <v>229</v>
      </c>
      <c r="C43" s="140"/>
      <c r="D43" s="151"/>
      <c r="E43" s="3"/>
      <c r="F43" s="4"/>
      <c r="G43" s="4"/>
      <c r="H43" s="95"/>
      <c r="I43" s="4"/>
      <c r="J43" s="5"/>
      <c r="K43" s="3"/>
      <c r="L43" s="4"/>
      <c r="M43" s="4"/>
      <c r="N43" s="4"/>
      <c r="O43" s="5"/>
    </row>
    <row r="44" spans="1:15" ht="22.8">
      <c r="A44" s="352">
        <v>1</v>
      </c>
      <c r="B44" s="150" t="s">
        <v>215</v>
      </c>
      <c r="C44" s="140" t="s">
        <v>83</v>
      </c>
      <c r="D44" s="151">
        <v>9</v>
      </c>
      <c r="E44" s="3"/>
      <c r="F44" s="4"/>
      <c r="G44" s="4"/>
      <c r="H44" s="4"/>
      <c r="I44" s="4"/>
      <c r="J44" s="5"/>
      <c r="K44" s="71"/>
      <c r="L44" s="4"/>
      <c r="M44" s="4"/>
      <c r="N44" s="4"/>
      <c r="O44" s="5"/>
    </row>
    <row r="45" spans="1:15" ht="22.8">
      <c r="A45" s="352">
        <v>2</v>
      </c>
      <c r="B45" s="150" t="s">
        <v>216</v>
      </c>
      <c r="C45" s="140" t="s">
        <v>83</v>
      </c>
      <c r="D45" s="151">
        <v>1</v>
      </c>
      <c r="E45" s="3"/>
      <c r="F45" s="4"/>
      <c r="G45" s="4"/>
      <c r="H45" s="4"/>
      <c r="I45" s="4"/>
      <c r="J45" s="5"/>
      <c r="K45" s="71"/>
      <c r="L45" s="4"/>
      <c r="M45" s="4"/>
      <c r="N45" s="4"/>
      <c r="O45" s="5"/>
    </row>
    <row r="46" spans="1:15" ht="22.8">
      <c r="A46" s="352">
        <v>3</v>
      </c>
      <c r="B46" s="150" t="s">
        <v>217</v>
      </c>
      <c r="C46" s="140" t="s">
        <v>1</v>
      </c>
      <c r="D46" s="151">
        <v>200</v>
      </c>
      <c r="E46" s="3"/>
      <c r="F46" s="4"/>
      <c r="G46" s="4"/>
      <c r="H46" s="95"/>
      <c r="I46" s="4"/>
      <c r="J46" s="5"/>
      <c r="K46" s="71"/>
      <c r="L46" s="4"/>
      <c r="M46" s="4"/>
      <c r="N46" s="4"/>
      <c r="O46" s="5"/>
    </row>
    <row r="47" spans="1:15" s="189" customFormat="1" ht="13.2">
      <c r="A47" s="352">
        <v>4</v>
      </c>
      <c r="B47" s="150" t="s">
        <v>249</v>
      </c>
      <c r="C47" s="140" t="s">
        <v>1</v>
      </c>
      <c r="D47" s="151">
        <v>100</v>
      </c>
      <c r="E47" s="164"/>
      <c r="F47" s="4"/>
      <c r="G47" s="190"/>
      <c r="H47" s="95"/>
      <c r="I47" s="190"/>
      <c r="J47" s="165"/>
      <c r="K47" s="164"/>
      <c r="L47" s="95"/>
      <c r="M47" s="95"/>
      <c r="N47" s="95"/>
      <c r="O47" s="165"/>
    </row>
    <row r="48" spans="1:15">
      <c r="A48" s="352">
        <v>5</v>
      </c>
      <c r="B48" s="150" t="s">
        <v>183</v>
      </c>
      <c r="C48" s="140" t="s">
        <v>83</v>
      </c>
      <c r="D48" s="151">
        <v>3</v>
      </c>
      <c r="E48" s="3"/>
      <c r="F48" s="4"/>
      <c r="G48" s="4"/>
      <c r="H48" s="95"/>
      <c r="I48" s="4"/>
      <c r="J48" s="5"/>
      <c r="K48" s="71"/>
      <c r="L48" s="4"/>
      <c r="M48" s="4"/>
      <c r="N48" s="4"/>
      <c r="O48" s="5"/>
    </row>
    <row r="49" spans="1:15" ht="22.8">
      <c r="A49" s="352">
        <v>6</v>
      </c>
      <c r="B49" s="150" t="s">
        <v>218</v>
      </c>
      <c r="C49" s="140" t="s">
        <v>83</v>
      </c>
      <c r="D49" s="151">
        <v>2</v>
      </c>
      <c r="E49" s="3"/>
      <c r="F49" s="4"/>
      <c r="G49" s="4"/>
      <c r="H49" s="95"/>
      <c r="I49" s="4"/>
      <c r="J49" s="5"/>
      <c r="K49" s="71"/>
      <c r="L49" s="4"/>
      <c r="M49" s="4"/>
      <c r="N49" s="4"/>
      <c r="O49" s="5"/>
    </row>
    <row r="50" spans="1:15" ht="22.8">
      <c r="A50" s="352">
        <v>7</v>
      </c>
      <c r="B50" s="150" t="s">
        <v>219</v>
      </c>
      <c r="C50" s="140" t="s">
        <v>1</v>
      </c>
      <c r="D50" s="151">
        <v>1</v>
      </c>
      <c r="E50" s="3"/>
      <c r="F50" s="4"/>
      <c r="G50" s="4"/>
      <c r="H50" s="95"/>
      <c r="I50" s="4"/>
      <c r="J50" s="5"/>
      <c r="K50" s="71"/>
      <c r="L50" s="4"/>
      <c r="M50" s="4"/>
      <c r="N50" s="4"/>
      <c r="O50" s="5"/>
    </row>
    <row r="51" spans="1:15">
      <c r="A51" s="352">
        <v>8</v>
      </c>
      <c r="B51" s="150" t="s">
        <v>184</v>
      </c>
      <c r="C51" s="140" t="s">
        <v>1</v>
      </c>
      <c r="D51" s="151">
        <v>60</v>
      </c>
      <c r="E51" s="3"/>
      <c r="F51" s="4"/>
      <c r="G51" s="4"/>
      <c r="H51" s="95"/>
      <c r="I51" s="4"/>
      <c r="J51" s="5"/>
      <c r="K51" s="71"/>
      <c r="L51" s="4"/>
      <c r="M51" s="4"/>
      <c r="N51" s="4"/>
      <c r="O51" s="5"/>
    </row>
    <row r="52" spans="1:15" ht="22.8">
      <c r="A52" s="352">
        <v>9</v>
      </c>
      <c r="B52" s="150" t="s">
        <v>185</v>
      </c>
      <c r="C52" s="140" t="s">
        <v>1</v>
      </c>
      <c r="D52" s="151">
        <v>5</v>
      </c>
      <c r="E52" s="3"/>
      <c r="F52" s="4"/>
      <c r="G52" s="4"/>
      <c r="H52" s="95"/>
      <c r="I52" s="4"/>
      <c r="J52" s="5"/>
      <c r="K52" s="3"/>
      <c r="L52" s="4"/>
      <c r="M52" s="4"/>
      <c r="N52" s="4"/>
      <c r="O52" s="5"/>
    </row>
    <row r="53" spans="1:15">
      <c r="A53" s="352">
        <v>10</v>
      </c>
      <c r="B53" s="150" t="s">
        <v>186</v>
      </c>
      <c r="C53" s="140" t="s">
        <v>83</v>
      </c>
      <c r="D53" s="151">
        <v>50</v>
      </c>
      <c r="E53" s="3"/>
      <c r="F53" s="4"/>
      <c r="G53" s="4"/>
      <c r="H53" s="95"/>
      <c r="I53" s="4"/>
      <c r="J53" s="5"/>
      <c r="K53" s="71"/>
      <c r="L53" s="4"/>
      <c r="M53" s="4"/>
      <c r="N53" s="4"/>
      <c r="O53" s="5"/>
    </row>
    <row r="54" spans="1:15">
      <c r="A54" s="352">
        <v>11</v>
      </c>
      <c r="B54" s="150" t="s">
        <v>539</v>
      </c>
      <c r="C54" s="140" t="s">
        <v>83</v>
      </c>
      <c r="D54" s="151">
        <v>4</v>
      </c>
      <c r="E54" s="3"/>
      <c r="F54" s="4"/>
      <c r="G54" s="4"/>
      <c r="H54" s="95"/>
      <c r="I54" s="4"/>
      <c r="J54" s="5"/>
      <c r="K54" s="71"/>
      <c r="L54" s="4"/>
      <c r="M54" s="4"/>
      <c r="N54" s="4"/>
      <c r="O54" s="5"/>
    </row>
    <row r="55" spans="1:15" ht="12">
      <c r="A55" s="341"/>
      <c r="B55" s="351" t="s">
        <v>18</v>
      </c>
      <c r="C55" s="140"/>
      <c r="D55" s="151"/>
      <c r="E55" s="3"/>
      <c r="F55" s="4"/>
      <c r="G55" s="4"/>
      <c r="H55" s="95"/>
      <c r="I55" s="4"/>
      <c r="J55" s="5"/>
      <c r="K55" s="34">
        <f>SUM(K44:K54)</f>
        <v>0</v>
      </c>
      <c r="L55" s="24">
        <f>SUM(L44:L54)</f>
        <v>0</v>
      </c>
      <c r="M55" s="24">
        <f>SUM(M44:M54)</f>
        <v>0</v>
      </c>
      <c r="N55" s="24">
        <f>SUM(N44:N54)</f>
        <v>0</v>
      </c>
      <c r="O55" s="25">
        <f>SUM(O44:O54)</f>
        <v>0</v>
      </c>
    </row>
    <row r="56" spans="1:15" ht="12">
      <c r="A56" s="360" t="s">
        <v>16</v>
      </c>
      <c r="B56" s="264" t="s">
        <v>234</v>
      </c>
      <c r="C56" s="150"/>
      <c r="D56" s="345"/>
      <c r="E56" s="3"/>
      <c r="F56" s="4"/>
      <c r="G56" s="4"/>
      <c r="H56" s="95"/>
      <c r="I56" s="4"/>
      <c r="J56" s="5"/>
      <c r="K56" s="71"/>
      <c r="L56" s="4"/>
      <c r="M56" s="4"/>
      <c r="N56" s="4"/>
      <c r="O56" s="5"/>
    </row>
    <row r="57" spans="1:15" ht="34.200000000000003">
      <c r="A57" s="352"/>
      <c r="B57" s="150" t="s">
        <v>187</v>
      </c>
      <c r="C57" s="150"/>
      <c r="D57" s="345"/>
      <c r="E57" s="3"/>
      <c r="F57" s="4"/>
      <c r="G57" s="4"/>
      <c r="H57" s="95"/>
      <c r="I57" s="4"/>
      <c r="J57" s="5"/>
      <c r="K57" s="71"/>
      <c r="L57" s="4"/>
      <c r="M57" s="4"/>
      <c r="N57" s="4"/>
      <c r="O57" s="5"/>
    </row>
    <row r="58" spans="1:15">
      <c r="A58" s="352">
        <v>1</v>
      </c>
      <c r="B58" s="150" t="s">
        <v>220</v>
      </c>
      <c r="C58" s="140" t="s">
        <v>1</v>
      </c>
      <c r="D58" s="151">
        <v>128</v>
      </c>
      <c r="E58" s="3"/>
      <c r="F58" s="4"/>
      <c r="G58" s="4"/>
      <c r="H58" s="95"/>
      <c r="I58" s="4"/>
      <c r="J58" s="5"/>
      <c r="K58" s="3"/>
      <c r="L58" s="4"/>
      <c r="M58" s="4"/>
      <c r="N58" s="4"/>
      <c r="O58" s="5"/>
    </row>
    <row r="59" spans="1:15">
      <c r="A59" s="352">
        <v>2</v>
      </c>
      <c r="B59" s="150" t="s">
        <v>221</v>
      </c>
      <c r="C59" s="140" t="s">
        <v>1</v>
      </c>
      <c r="D59" s="151">
        <v>50</v>
      </c>
      <c r="E59" s="3"/>
      <c r="F59" s="4"/>
      <c r="G59" s="4"/>
      <c r="H59" s="95"/>
      <c r="I59" s="4"/>
      <c r="J59" s="5"/>
      <c r="K59" s="3"/>
      <c r="L59" s="4"/>
      <c r="M59" s="4"/>
      <c r="N59" s="4"/>
      <c r="O59" s="5"/>
    </row>
    <row r="60" spans="1:15">
      <c r="A60" s="352">
        <v>3</v>
      </c>
      <c r="B60" s="150" t="s">
        <v>222</v>
      </c>
      <c r="C60" s="140" t="s">
        <v>1</v>
      </c>
      <c r="D60" s="151">
        <v>25</v>
      </c>
      <c r="E60" s="3"/>
      <c r="F60" s="4"/>
      <c r="G60" s="4"/>
      <c r="H60" s="95"/>
      <c r="I60" s="4"/>
      <c r="J60" s="5"/>
      <c r="K60" s="3"/>
      <c r="L60" s="4"/>
      <c r="M60" s="4"/>
      <c r="N60" s="4"/>
      <c r="O60" s="5"/>
    </row>
    <row r="61" spans="1:15">
      <c r="A61" s="352">
        <v>4</v>
      </c>
      <c r="B61" s="150" t="s">
        <v>223</v>
      </c>
      <c r="C61" s="140" t="s">
        <v>1</v>
      </c>
      <c r="D61" s="151">
        <v>15</v>
      </c>
      <c r="E61" s="3"/>
      <c r="F61" s="4"/>
      <c r="G61" s="4"/>
      <c r="H61" s="95"/>
      <c r="I61" s="4"/>
      <c r="J61" s="5"/>
      <c r="K61" s="3"/>
      <c r="L61" s="4"/>
      <c r="M61" s="4"/>
      <c r="N61" s="4"/>
      <c r="O61" s="5"/>
    </row>
    <row r="62" spans="1:15">
      <c r="A62" s="352">
        <v>5</v>
      </c>
      <c r="B62" s="150" t="s">
        <v>224</v>
      </c>
      <c r="C62" s="140" t="s">
        <v>1</v>
      </c>
      <c r="D62" s="151">
        <v>85</v>
      </c>
      <c r="E62" s="3"/>
      <c r="F62" s="4"/>
      <c r="G62" s="4"/>
      <c r="H62" s="95"/>
      <c r="I62" s="4"/>
      <c r="J62" s="5"/>
      <c r="K62" s="3"/>
      <c r="L62" s="4"/>
      <c r="M62" s="4"/>
      <c r="N62" s="4"/>
      <c r="O62" s="5"/>
    </row>
    <row r="63" spans="1:15" ht="34.200000000000003">
      <c r="A63" s="352">
        <v>6</v>
      </c>
      <c r="B63" s="150" t="s">
        <v>188</v>
      </c>
      <c r="C63" s="140"/>
      <c r="D63" s="151"/>
      <c r="E63" s="3"/>
      <c r="F63" s="4"/>
      <c r="G63" s="4"/>
      <c r="H63" s="95"/>
      <c r="I63" s="4"/>
      <c r="J63" s="5"/>
      <c r="K63" s="3"/>
      <c r="L63" s="4"/>
      <c r="M63" s="4"/>
      <c r="N63" s="4"/>
      <c r="O63" s="5"/>
    </row>
    <row r="64" spans="1:15">
      <c r="A64" s="352">
        <v>7</v>
      </c>
      <c r="B64" s="150" t="s">
        <v>225</v>
      </c>
      <c r="C64" s="140" t="s">
        <v>1</v>
      </c>
      <c r="D64" s="151">
        <v>50</v>
      </c>
      <c r="E64" s="3"/>
      <c r="F64" s="4"/>
      <c r="G64" s="4"/>
      <c r="H64" s="95"/>
      <c r="I64" s="4"/>
      <c r="J64" s="5"/>
      <c r="K64" s="3"/>
      <c r="L64" s="4"/>
      <c r="M64" s="4"/>
      <c r="N64" s="4"/>
      <c r="O64" s="5"/>
    </row>
    <row r="65" spans="1:15" ht="45.6">
      <c r="A65" s="352">
        <v>8</v>
      </c>
      <c r="B65" s="150" t="s">
        <v>226</v>
      </c>
      <c r="C65" s="140" t="s">
        <v>45</v>
      </c>
      <c r="D65" s="151">
        <v>4</v>
      </c>
      <c r="E65" s="3"/>
      <c r="F65" s="4"/>
      <c r="G65" s="4"/>
      <c r="H65" s="4"/>
      <c r="I65" s="4"/>
      <c r="J65" s="5"/>
      <c r="K65" s="71"/>
      <c r="L65" s="4"/>
      <c r="M65" s="4"/>
      <c r="N65" s="4"/>
      <c r="O65" s="5"/>
    </row>
    <row r="66" spans="1:15" s="189" customFormat="1" ht="28.5" customHeight="1">
      <c r="A66" s="352">
        <v>9</v>
      </c>
      <c r="B66" s="150" t="s">
        <v>402</v>
      </c>
      <c r="C66" s="140" t="s">
        <v>1</v>
      </c>
      <c r="D66" s="151">
        <v>49</v>
      </c>
      <c r="E66" s="164"/>
      <c r="F66" s="4"/>
      <c r="G66" s="190"/>
      <c r="H66" s="95"/>
      <c r="I66" s="190"/>
      <c r="J66" s="165"/>
      <c r="K66" s="164"/>
      <c r="L66" s="95"/>
      <c r="M66" s="95"/>
      <c r="N66" s="95"/>
      <c r="O66" s="165"/>
    </row>
    <row r="67" spans="1:15" ht="12.6" thickBot="1">
      <c r="A67" s="341"/>
      <c r="B67" s="351" t="s">
        <v>30</v>
      </c>
      <c r="C67" s="140"/>
      <c r="D67" s="151"/>
      <c r="E67" s="15"/>
      <c r="F67" s="16"/>
      <c r="G67" s="176"/>
      <c r="H67" s="177"/>
      <c r="I67" s="159"/>
      <c r="J67" s="17"/>
      <c r="K67" s="34">
        <f>SUM(K58:K66)</f>
        <v>0</v>
      </c>
      <c r="L67" s="24">
        <f>SUM(L58:L66)</f>
        <v>0</v>
      </c>
      <c r="M67" s="24">
        <f>SUM(M58:M66)</f>
        <v>0</v>
      </c>
      <c r="N67" s="24">
        <f>SUM(N58:N66)</f>
        <v>0</v>
      </c>
      <c r="O67" s="25">
        <f>SUM(O58:O66)</f>
        <v>0</v>
      </c>
    </row>
    <row r="68" spans="1:15" ht="12">
      <c r="A68" s="443" t="s">
        <v>11</v>
      </c>
      <c r="B68" s="444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6"/>
    </row>
    <row r="69" spans="1:15">
      <c r="A69" s="20" t="s">
        <v>12</v>
      </c>
      <c r="B69" s="150" t="s">
        <v>231</v>
      </c>
      <c r="C69" s="4"/>
      <c r="D69" s="4"/>
      <c r="E69" s="4"/>
      <c r="F69" s="4"/>
      <c r="G69" s="4"/>
      <c r="H69" s="4"/>
      <c r="I69" s="4"/>
      <c r="J69" s="4"/>
      <c r="K69" s="4">
        <f>K21</f>
        <v>0</v>
      </c>
      <c r="L69" s="4">
        <f>L21</f>
        <v>0</v>
      </c>
      <c r="M69" s="4">
        <f>M21</f>
        <v>0</v>
      </c>
      <c r="N69" s="4">
        <f>N21</f>
        <v>0</v>
      </c>
      <c r="O69" s="5">
        <f>O21</f>
        <v>0</v>
      </c>
    </row>
    <row r="70" spans="1:15">
      <c r="A70" s="20" t="s">
        <v>13</v>
      </c>
      <c r="B70" s="73" t="s">
        <v>232</v>
      </c>
      <c r="C70" s="4"/>
      <c r="D70" s="4"/>
      <c r="E70" s="4"/>
      <c r="F70" s="4"/>
      <c r="G70" s="4"/>
      <c r="H70" s="4"/>
      <c r="I70" s="4"/>
      <c r="J70" s="4"/>
      <c r="K70" s="4">
        <f>K32</f>
        <v>0</v>
      </c>
      <c r="L70" s="4">
        <f>L32</f>
        <v>0</v>
      </c>
      <c r="M70" s="4">
        <f>M32</f>
        <v>0</v>
      </c>
      <c r="N70" s="4">
        <f>N32</f>
        <v>0</v>
      </c>
      <c r="O70" s="5">
        <f>O32</f>
        <v>0</v>
      </c>
    </row>
    <row r="71" spans="1:15">
      <c r="A71" s="20" t="s">
        <v>14</v>
      </c>
      <c r="B71" s="356" t="s">
        <v>230</v>
      </c>
      <c r="C71" s="4"/>
      <c r="D71" s="4"/>
      <c r="E71" s="4"/>
      <c r="F71" s="4"/>
      <c r="G71" s="4"/>
      <c r="H71" s="4"/>
      <c r="I71" s="4"/>
      <c r="J71" s="4"/>
      <c r="K71" s="4">
        <f>K42</f>
        <v>0</v>
      </c>
      <c r="L71" s="4">
        <f>L42</f>
        <v>0</v>
      </c>
      <c r="M71" s="4">
        <f>M42</f>
        <v>0</v>
      </c>
      <c r="N71" s="4">
        <f>N42</f>
        <v>0</v>
      </c>
      <c r="O71" s="5">
        <f>O42</f>
        <v>0</v>
      </c>
    </row>
    <row r="72" spans="1:15">
      <c r="A72" s="20" t="s">
        <v>15</v>
      </c>
      <c r="B72" s="356" t="s">
        <v>229</v>
      </c>
      <c r="C72" s="4"/>
      <c r="D72" s="4"/>
      <c r="E72" s="4"/>
      <c r="F72" s="4"/>
      <c r="G72" s="4"/>
      <c r="H72" s="4"/>
      <c r="I72" s="4"/>
      <c r="J72" s="4"/>
      <c r="K72" s="4">
        <f>K55</f>
        <v>0</v>
      </c>
      <c r="L72" s="4">
        <f>L55</f>
        <v>0</v>
      </c>
      <c r="M72" s="4">
        <f>M55</f>
        <v>0</v>
      </c>
      <c r="N72" s="4">
        <f>N55</f>
        <v>0</v>
      </c>
      <c r="O72" s="5">
        <f>O55</f>
        <v>0</v>
      </c>
    </row>
    <row r="73" spans="1:15">
      <c r="A73" s="20" t="s">
        <v>16</v>
      </c>
      <c r="B73" s="73" t="s">
        <v>228</v>
      </c>
      <c r="C73" s="4"/>
      <c r="D73" s="4"/>
      <c r="E73" s="4"/>
      <c r="F73" s="4"/>
      <c r="G73" s="4"/>
      <c r="H73" s="4"/>
      <c r="I73" s="4"/>
      <c r="J73" s="4"/>
      <c r="K73" s="4">
        <f>K67</f>
        <v>0</v>
      </c>
      <c r="L73" s="4">
        <f>L67</f>
        <v>0</v>
      </c>
      <c r="M73" s="4">
        <f>M67</f>
        <v>0</v>
      </c>
      <c r="N73" s="4">
        <f>N67</f>
        <v>0</v>
      </c>
      <c r="O73" s="5">
        <f>O67</f>
        <v>0</v>
      </c>
    </row>
    <row r="74" spans="1:15" ht="12">
      <c r="A74" s="22"/>
      <c r="B74" s="23" t="s">
        <v>17</v>
      </c>
      <c r="C74" s="24"/>
      <c r="D74" s="24"/>
      <c r="E74" s="24"/>
      <c r="F74" s="24"/>
      <c r="G74" s="24"/>
      <c r="H74" s="24"/>
      <c r="I74" s="24"/>
      <c r="J74" s="24"/>
      <c r="K74" s="24">
        <f>SUM(K69:K73)</f>
        <v>0</v>
      </c>
      <c r="L74" s="24">
        <f>SUM(L69:L73)</f>
        <v>0</v>
      </c>
      <c r="M74" s="24">
        <f>SUM(M69:M73)</f>
        <v>0</v>
      </c>
      <c r="N74" s="24">
        <f>SUM(N69:N73)</f>
        <v>0</v>
      </c>
      <c r="O74" s="25">
        <f>SUM(O69:O73)</f>
        <v>0</v>
      </c>
    </row>
    <row r="75" spans="1:15">
      <c r="A75" s="20"/>
      <c r="B75" s="27" t="s">
        <v>562</v>
      </c>
      <c r="C75" s="4"/>
      <c r="D75" s="28"/>
      <c r="E75" s="4"/>
      <c r="F75" s="4"/>
      <c r="G75" s="4"/>
      <c r="H75" s="4"/>
      <c r="I75" s="4"/>
      <c r="J75" s="4"/>
      <c r="K75" s="4"/>
      <c r="L75" s="4"/>
      <c r="M75" s="4">
        <f>M74*0.05</f>
        <v>0</v>
      </c>
      <c r="N75" s="4"/>
      <c r="O75" s="5"/>
    </row>
    <row r="76" spans="1:15" ht="12.6" thickBot="1">
      <c r="A76" s="29"/>
      <c r="B76" s="30" t="s">
        <v>17</v>
      </c>
      <c r="C76" s="18"/>
      <c r="D76" s="18"/>
      <c r="E76" s="18"/>
      <c r="F76" s="18"/>
      <c r="G76" s="18"/>
      <c r="H76" s="18"/>
      <c r="I76" s="18"/>
      <c r="J76" s="18"/>
      <c r="K76" s="18">
        <f>SUM(K74:K75)</f>
        <v>0</v>
      </c>
      <c r="L76" s="18">
        <f>SUM(L74:L75)</f>
        <v>0</v>
      </c>
      <c r="M76" s="18">
        <f>SUM(M74:M75)</f>
        <v>0</v>
      </c>
      <c r="N76" s="18">
        <f>SUM(N74:N75)</f>
        <v>0</v>
      </c>
      <c r="O76" s="19">
        <f>SUM(L76:N76)</f>
        <v>0</v>
      </c>
    </row>
    <row r="77" spans="1:15" ht="14.4">
      <c r="A77" s="269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</row>
    <row r="78" spans="1:15">
      <c r="A78" s="10"/>
      <c r="B78" s="31"/>
      <c r="C78" s="32"/>
    </row>
  </sheetData>
  <mergeCells count="12">
    <mergeCell ref="A68:O68"/>
    <mergeCell ref="D9:D10"/>
    <mergeCell ref="E9:J9"/>
    <mergeCell ref="K9:N9"/>
    <mergeCell ref="A1:O1"/>
    <mergeCell ref="A2:O2"/>
    <mergeCell ref="A3:O3"/>
    <mergeCell ref="A4:O4"/>
    <mergeCell ref="L8:M8"/>
    <mergeCell ref="A9:A10"/>
    <mergeCell ref="B9:B10"/>
    <mergeCell ref="C9:C10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25" workbookViewId="0">
      <selection activeCell="F38" sqref="F38"/>
    </sheetView>
  </sheetViews>
  <sheetFormatPr defaultRowHeight="11.4"/>
  <cols>
    <col min="1" max="1" width="5.44140625" style="1" customWidth="1"/>
    <col min="2" max="2" width="36.109375" style="1" customWidth="1"/>
    <col min="3" max="3" width="3.6640625" style="1" customWidth="1"/>
    <col min="4" max="4" width="4.77734375" style="1" customWidth="1"/>
    <col min="5" max="5" width="4.88671875" style="1" customWidth="1"/>
    <col min="6" max="6" width="5.6640625" style="1" customWidth="1"/>
    <col min="7" max="7" width="6.5546875" style="1" customWidth="1"/>
    <col min="8" max="8" width="8.88671875" style="1"/>
    <col min="9" max="9" width="5.77734375" style="1" customWidth="1"/>
    <col min="10" max="10" width="8.88671875" style="1"/>
    <col min="11" max="11" width="6.6640625" style="1" customWidth="1"/>
    <col min="12" max="12" width="6.44140625" style="1" customWidth="1"/>
    <col min="13" max="16384" width="8.88671875" style="1"/>
  </cols>
  <sheetData>
    <row r="1" spans="1:15" ht="12.75" customHeight="1">
      <c r="A1" s="428" t="s">
        <v>245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2.75" customHeight="1">
      <c r="A2" s="428" t="s">
        <v>239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6" thickBot="1">
      <c r="K8" s="7"/>
      <c r="L8" s="431" t="s">
        <v>3</v>
      </c>
      <c r="M8" s="431"/>
      <c r="N8" s="343" t="s">
        <v>46</v>
      </c>
      <c r="O8" s="88">
        <f>O46</f>
        <v>0</v>
      </c>
    </row>
    <row r="9" spans="1:15" s="10" customFormat="1" ht="12.75" customHeight="1">
      <c r="A9" s="432" t="s">
        <v>4</v>
      </c>
      <c r="B9" s="434" t="s">
        <v>5</v>
      </c>
      <c r="C9" s="436" t="s">
        <v>6</v>
      </c>
      <c r="D9" s="438" t="s">
        <v>7</v>
      </c>
      <c r="E9" s="440" t="s">
        <v>47</v>
      </c>
      <c r="F9" s="440"/>
      <c r="G9" s="440"/>
      <c r="H9" s="440"/>
      <c r="I9" s="440"/>
      <c r="J9" s="441"/>
      <c r="K9" s="425" t="s">
        <v>8</v>
      </c>
      <c r="L9" s="426"/>
      <c r="M9" s="426"/>
      <c r="N9" s="426"/>
      <c r="O9" s="9"/>
    </row>
    <row r="10" spans="1:15" s="10" customFormat="1" ht="81" customHeight="1" thickBot="1">
      <c r="A10" s="433"/>
      <c r="B10" s="435"/>
      <c r="C10" s="437"/>
      <c r="D10" s="439"/>
      <c r="E10" s="11" t="s">
        <v>9</v>
      </c>
      <c r="F10" s="12" t="s">
        <v>48</v>
      </c>
      <c r="G10" s="12" t="s">
        <v>49</v>
      </c>
      <c r="H10" s="13" t="s">
        <v>50</v>
      </c>
      <c r="I10" s="12" t="s">
        <v>51</v>
      </c>
      <c r="J10" s="14" t="s">
        <v>52</v>
      </c>
      <c r="K10" s="68" t="s">
        <v>10</v>
      </c>
      <c r="L10" s="12" t="s">
        <v>49</v>
      </c>
      <c r="M10" s="12" t="s">
        <v>50</v>
      </c>
      <c r="N10" s="12" t="s">
        <v>51</v>
      </c>
      <c r="O10" s="14" t="s">
        <v>53</v>
      </c>
    </row>
    <row r="11" spans="1:15" ht="12">
      <c r="A11" s="344"/>
      <c r="B11" s="264" t="s">
        <v>538</v>
      </c>
      <c r="C11" s="150"/>
      <c r="D11" s="345"/>
      <c r="E11" s="346"/>
      <c r="F11" s="347"/>
      <c r="G11" s="174"/>
      <c r="H11" s="174"/>
      <c r="I11" s="174"/>
      <c r="J11" s="175"/>
      <c r="K11" s="3"/>
      <c r="L11" s="4"/>
      <c r="M11" s="4"/>
      <c r="N11" s="4"/>
      <c r="O11" s="5"/>
    </row>
    <row r="12" spans="1:15" ht="24">
      <c r="A12" s="344"/>
      <c r="B12" s="348" t="s">
        <v>540</v>
      </c>
      <c r="C12" s="150"/>
      <c r="D12" s="345"/>
      <c r="E12" s="344"/>
      <c r="F12" s="150"/>
      <c r="G12" s="4"/>
      <c r="H12" s="4"/>
      <c r="I12" s="4"/>
      <c r="J12" s="5"/>
      <c r="K12" s="3"/>
      <c r="L12" s="4"/>
      <c r="M12" s="4"/>
      <c r="N12" s="4"/>
      <c r="O12" s="5"/>
    </row>
    <row r="13" spans="1:15" ht="34.200000000000003">
      <c r="A13" s="308">
        <v>1</v>
      </c>
      <c r="B13" s="150" t="s">
        <v>169</v>
      </c>
      <c r="C13" s="140" t="s">
        <v>45</v>
      </c>
      <c r="D13" s="151">
        <v>1</v>
      </c>
      <c r="E13" s="3"/>
      <c r="F13" s="4"/>
      <c r="G13" s="4"/>
      <c r="H13" s="4"/>
      <c r="I13" s="4"/>
      <c r="J13" s="5"/>
      <c r="K13" s="3"/>
      <c r="L13" s="4"/>
      <c r="M13" s="4"/>
      <c r="N13" s="4"/>
      <c r="O13" s="5"/>
    </row>
    <row r="14" spans="1:15">
      <c r="A14" s="308">
        <v>2</v>
      </c>
      <c r="B14" s="150" t="s">
        <v>164</v>
      </c>
      <c r="C14" s="140" t="s">
        <v>83</v>
      </c>
      <c r="D14" s="151">
        <v>8</v>
      </c>
      <c r="E14" s="3"/>
      <c r="F14" s="4"/>
      <c r="G14" s="4"/>
      <c r="H14" s="4"/>
      <c r="I14" s="4"/>
      <c r="J14" s="5"/>
      <c r="K14" s="3"/>
      <c r="L14" s="4"/>
      <c r="M14" s="4"/>
      <c r="N14" s="4"/>
      <c r="O14" s="5"/>
    </row>
    <row r="15" spans="1:15">
      <c r="A15" s="308">
        <v>3</v>
      </c>
      <c r="B15" s="150" t="s">
        <v>165</v>
      </c>
      <c r="C15" s="140" t="s">
        <v>83</v>
      </c>
      <c r="D15" s="151">
        <v>8</v>
      </c>
      <c r="E15" s="3"/>
      <c r="F15" s="4"/>
      <c r="G15" s="4"/>
      <c r="H15" s="4"/>
      <c r="I15" s="4"/>
      <c r="J15" s="5"/>
      <c r="K15" s="3"/>
      <c r="L15" s="4"/>
      <c r="M15" s="4"/>
      <c r="N15" s="4"/>
      <c r="O15" s="5"/>
    </row>
    <row r="16" spans="1:15" ht="12">
      <c r="A16" s="308"/>
      <c r="B16" s="348" t="s">
        <v>541</v>
      </c>
      <c r="C16" s="140"/>
      <c r="D16" s="151"/>
      <c r="E16" s="344"/>
      <c r="F16" s="349"/>
      <c r="G16" s="111"/>
      <c r="H16" s="111"/>
      <c r="I16" s="111"/>
      <c r="J16" s="109"/>
      <c r="K16" s="110"/>
      <c r="L16" s="111"/>
      <c r="M16" s="111"/>
      <c r="N16" s="111"/>
      <c r="O16" s="109"/>
    </row>
    <row r="17" spans="1:15" ht="34.200000000000003">
      <c r="A17" s="308">
        <v>4</v>
      </c>
      <c r="B17" s="350" t="s">
        <v>537</v>
      </c>
      <c r="C17" s="140" t="s">
        <v>45</v>
      </c>
      <c r="D17" s="151">
        <v>1</v>
      </c>
      <c r="E17" s="3"/>
      <c r="F17" s="4"/>
      <c r="G17" s="4"/>
      <c r="H17" s="111"/>
      <c r="I17" s="111"/>
      <c r="J17" s="5"/>
      <c r="K17" s="3"/>
      <c r="L17" s="4"/>
      <c r="M17" s="4"/>
      <c r="N17" s="4"/>
      <c r="O17" s="5"/>
    </row>
    <row r="18" spans="1:15" ht="45.6">
      <c r="A18" s="308">
        <v>5</v>
      </c>
      <c r="B18" s="350" t="s">
        <v>399</v>
      </c>
      <c r="C18" s="140" t="s">
        <v>83</v>
      </c>
      <c r="D18" s="151">
        <v>1</v>
      </c>
      <c r="E18" s="3"/>
      <c r="F18" s="4"/>
      <c r="G18" s="4"/>
      <c r="H18" s="4"/>
      <c r="I18" s="4"/>
      <c r="J18" s="5"/>
      <c r="K18" s="3"/>
      <c r="L18" s="4"/>
      <c r="M18" s="4"/>
      <c r="N18" s="4"/>
      <c r="O18" s="5"/>
    </row>
    <row r="19" spans="1:15" ht="22.8">
      <c r="A19" s="308">
        <v>6</v>
      </c>
      <c r="B19" s="150" t="s">
        <v>533</v>
      </c>
      <c r="C19" s="140" t="s">
        <v>45</v>
      </c>
      <c r="D19" s="151">
        <v>1</v>
      </c>
      <c r="E19" s="3"/>
      <c r="F19" s="4"/>
      <c r="G19" s="4"/>
      <c r="H19" s="4"/>
      <c r="I19" s="4"/>
      <c r="J19" s="5"/>
      <c r="K19" s="3"/>
      <c r="L19" s="4"/>
      <c r="M19" s="4"/>
      <c r="N19" s="4"/>
      <c r="O19" s="5"/>
    </row>
    <row r="20" spans="1:15" ht="22.8">
      <c r="A20" s="308">
        <v>7</v>
      </c>
      <c r="B20" s="150" t="s">
        <v>534</v>
      </c>
      <c r="C20" s="140" t="s">
        <v>45</v>
      </c>
      <c r="D20" s="151">
        <v>24</v>
      </c>
      <c r="E20" s="3"/>
      <c r="F20" s="4"/>
      <c r="G20" s="4"/>
      <c r="H20" s="4"/>
      <c r="I20" s="4"/>
      <c r="J20" s="5"/>
      <c r="K20" s="3"/>
      <c r="L20" s="4"/>
      <c r="M20" s="4"/>
      <c r="N20" s="4"/>
      <c r="O20" s="5"/>
    </row>
    <row r="21" spans="1:15">
      <c r="A21" s="308">
        <v>8</v>
      </c>
      <c r="B21" s="150" t="s">
        <v>535</v>
      </c>
      <c r="C21" s="140" t="s">
        <v>83</v>
      </c>
      <c r="D21" s="151">
        <v>1</v>
      </c>
      <c r="E21" s="3"/>
      <c r="F21" s="4"/>
      <c r="G21" s="4"/>
      <c r="H21" s="4"/>
      <c r="I21" s="4"/>
      <c r="J21" s="5"/>
      <c r="K21" s="3"/>
      <c r="L21" s="4"/>
      <c r="M21" s="4"/>
      <c r="N21" s="4"/>
      <c r="O21" s="5"/>
    </row>
    <row r="22" spans="1:15">
      <c r="A22" s="308">
        <v>9</v>
      </c>
      <c r="B22" s="349" t="s">
        <v>536</v>
      </c>
      <c r="C22" s="140" t="s">
        <v>83</v>
      </c>
      <c r="D22" s="151">
        <v>8</v>
      </c>
      <c r="E22" s="3"/>
      <c r="F22" s="4"/>
      <c r="G22" s="4"/>
      <c r="H22" s="4"/>
      <c r="I22" s="4"/>
      <c r="J22" s="5"/>
      <c r="K22" s="3"/>
      <c r="L22" s="4"/>
      <c r="M22" s="4"/>
      <c r="N22" s="4"/>
      <c r="O22" s="5"/>
    </row>
    <row r="23" spans="1:15" ht="12">
      <c r="A23" s="308"/>
      <c r="B23" s="351" t="s">
        <v>19</v>
      </c>
      <c r="C23" s="140"/>
      <c r="D23" s="151"/>
      <c r="E23" s="3"/>
      <c r="F23" s="277"/>
      <c r="G23" s="35"/>
      <c r="H23" s="95"/>
      <c r="I23" s="71"/>
      <c r="J23" s="5"/>
      <c r="K23" s="34">
        <f>SUM(K13:K22)</f>
        <v>0</v>
      </c>
      <c r="L23" s="24">
        <f>SUM(L13:L22)</f>
        <v>0</v>
      </c>
      <c r="M23" s="24">
        <f>SUM(M13:M22)</f>
        <v>0</v>
      </c>
      <c r="N23" s="24">
        <f>SUM(N13:N22)</f>
        <v>0</v>
      </c>
      <c r="O23" s="25">
        <f>SUM(O13:O22)</f>
        <v>0</v>
      </c>
    </row>
    <row r="24" spans="1:15" ht="12">
      <c r="A24" s="308"/>
      <c r="B24" s="348" t="s">
        <v>166</v>
      </c>
      <c r="C24" s="140"/>
      <c r="D24" s="151"/>
      <c r="E24" s="344"/>
      <c r="F24" s="150"/>
      <c r="G24" s="4"/>
      <c r="H24" s="4"/>
      <c r="I24" s="4"/>
      <c r="J24" s="5"/>
      <c r="K24" s="3"/>
      <c r="L24" s="4"/>
      <c r="M24" s="4"/>
      <c r="N24" s="4"/>
      <c r="O24" s="5"/>
    </row>
    <row r="25" spans="1:15" ht="22.8">
      <c r="A25" s="308">
        <v>1</v>
      </c>
      <c r="B25" s="150" t="s">
        <v>400</v>
      </c>
      <c r="C25" s="140" t="s">
        <v>1</v>
      </c>
      <c r="D25" s="151">
        <v>90</v>
      </c>
      <c r="E25" s="3"/>
      <c r="F25" s="4"/>
      <c r="G25" s="4"/>
      <c r="H25" s="4"/>
      <c r="I25" s="4"/>
      <c r="J25" s="5"/>
      <c r="K25" s="3"/>
      <c r="L25" s="4"/>
      <c r="M25" s="4"/>
      <c r="N25" s="4"/>
      <c r="O25" s="5"/>
    </row>
    <row r="26" spans="1:15">
      <c r="A26" s="308">
        <v>2</v>
      </c>
      <c r="B26" s="150" t="s">
        <v>542</v>
      </c>
      <c r="C26" s="140" t="s">
        <v>83</v>
      </c>
      <c r="D26" s="151">
        <v>1</v>
      </c>
      <c r="E26" s="3"/>
      <c r="F26" s="4"/>
      <c r="G26" s="4"/>
      <c r="H26" s="4"/>
      <c r="I26" s="4"/>
      <c r="J26" s="5"/>
      <c r="K26" s="3"/>
      <c r="L26" s="4"/>
      <c r="M26" s="4"/>
      <c r="N26" s="4"/>
      <c r="O26" s="5"/>
    </row>
    <row r="27" spans="1:15">
      <c r="A27" s="308">
        <v>3</v>
      </c>
      <c r="B27" s="150" t="s">
        <v>543</v>
      </c>
      <c r="C27" s="140" t="s">
        <v>83</v>
      </c>
      <c r="D27" s="151">
        <v>1</v>
      </c>
      <c r="E27" s="3"/>
      <c r="F27" s="4"/>
      <c r="G27" s="4"/>
      <c r="H27" s="4"/>
      <c r="I27" s="4"/>
      <c r="J27" s="5"/>
      <c r="K27" s="3"/>
      <c r="L27" s="4"/>
      <c r="M27" s="4"/>
      <c r="N27" s="4"/>
      <c r="O27" s="5"/>
    </row>
    <row r="28" spans="1:15">
      <c r="A28" s="308">
        <v>4</v>
      </c>
      <c r="B28" s="150" t="s">
        <v>167</v>
      </c>
      <c r="C28" s="140" t="s">
        <v>83</v>
      </c>
      <c r="D28" s="151">
        <v>1</v>
      </c>
      <c r="E28" s="3"/>
      <c r="F28" s="4"/>
      <c r="G28" s="4"/>
      <c r="H28" s="4"/>
      <c r="I28" s="4"/>
      <c r="J28" s="5"/>
      <c r="K28" s="3"/>
      <c r="L28" s="4"/>
      <c r="M28" s="4"/>
      <c r="N28" s="4"/>
      <c r="O28" s="5"/>
    </row>
    <row r="29" spans="1:15" s="189" customFormat="1" ht="28.5" customHeight="1">
      <c r="A29" s="352">
        <v>5</v>
      </c>
      <c r="B29" s="150" t="s">
        <v>402</v>
      </c>
      <c r="C29" s="140" t="s">
        <v>1</v>
      </c>
      <c r="D29" s="151">
        <v>15</v>
      </c>
      <c r="E29" s="164"/>
      <c r="F29" s="4"/>
      <c r="G29" s="190"/>
      <c r="H29" s="95"/>
      <c r="I29" s="190"/>
      <c r="J29" s="165"/>
      <c r="K29" s="164"/>
      <c r="L29" s="95"/>
      <c r="M29" s="95"/>
      <c r="N29" s="95"/>
      <c r="O29" s="165"/>
    </row>
    <row r="30" spans="1:15" ht="12">
      <c r="A30" s="308"/>
      <c r="B30" s="351" t="s">
        <v>20</v>
      </c>
      <c r="C30" s="140"/>
      <c r="D30" s="151"/>
      <c r="E30" s="3"/>
      <c r="F30" s="4"/>
      <c r="G30" s="4"/>
      <c r="H30" s="4"/>
      <c r="I30" s="4"/>
      <c r="J30" s="5"/>
      <c r="K30" s="34">
        <f>SUM(K25:K29)</f>
        <v>0</v>
      </c>
      <c r="L30" s="24">
        <f>SUM(L25:L29)</f>
        <v>0</v>
      </c>
      <c r="M30" s="24">
        <f>SUM(M25:M29)</f>
        <v>0</v>
      </c>
      <c r="N30" s="24">
        <f>SUM(N25:N29)</f>
        <v>0</v>
      </c>
      <c r="O30" s="25">
        <f>SUM(O25:O29)</f>
        <v>0</v>
      </c>
    </row>
    <row r="31" spans="1:15" ht="12">
      <c r="A31" s="308"/>
      <c r="B31" s="348" t="s">
        <v>168</v>
      </c>
      <c r="C31" s="140"/>
      <c r="D31" s="151"/>
      <c r="E31" s="344"/>
      <c r="F31" s="150"/>
      <c r="G31" s="4"/>
      <c r="H31" s="4"/>
      <c r="I31" s="4"/>
      <c r="J31" s="5"/>
      <c r="K31" s="3"/>
      <c r="L31" s="4"/>
      <c r="M31" s="4"/>
      <c r="N31" s="4"/>
      <c r="O31" s="5"/>
    </row>
    <row r="32" spans="1:15" ht="34.200000000000003">
      <c r="A32" s="308">
        <v>1</v>
      </c>
      <c r="B32" s="150" t="s">
        <v>172</v>
      </c>
      <c r="C32" s="140" t="s">
        <v>1</v>
      </c>
      <c r="D32" s="151">
        <v>15</v>
      </c>
      <c r="E32" s="3"/>
      <c r="F32" s="4"/>
      <c r="G32" s="4"/>
      <c r="H32" s="4"/>
      <c r="I32" s="4"/>
      <c r="J32" s="5"/>
      <c r="K32" s="3"/>
      <c r="L32" s="4"/>
      <c r="M32" s="4"/>
      <c r="N32" s="4"/>
      <c r="O32" s="5"/>
    </row>
    <row r="33" spans="1:15" ht="34.200000000000003">
      <c r="A33" s="308">
        <v>2</v>
      </c>
      <c r="B33" s="150" t="s">
        <v>173</v>
      </c>
      <c r="C33" s="140" t="s">
        <v>1</v>
      </c>
      <c r="D33" s="151">
        <v>6</v>
      </c>
      <c r="E33" s="164"/>
      <c r="F33" s="4"/>
      <c r="G33" s="4"/>
      <c r="H33" s="95"/>
      <c r="I33" s="95"/>
      <c r="J33" s="165"/>
      <c r="K33" s="3"/>
      <c r="L33" s="4"/>
      <c r="M33" s="4"/>
      <c r="N33" s="4"/>
      <c r="O33" s="5"/>
    </row>
    <row r="34" spans="1:15" ht="22.8">
      <c r="A34" s="308">
        <v>3</v>
      </c>
      <c r="B34" s="350" t="s">
        <v>170</v>
      </c>
      <c r="C34" s="140" t="s">
        <v>1</v>
      </c>
      <c r="D34" s="151">
        <v>20</v>
      </c>
      <c r="E34" s="3"/>
      <c r="F34" s="4"/>
      <c r="G34" s="35"/>
      <c r="H34" s="95"/>
      <c r="I34" s="95"/>
      <c r="J34" s="165"/>
      <c r="K34" s="3"/>
      <c r="L34" s="4"/>
      <c r="M34" s="4"/>
      <c r="N34" s="4"/>
      <c r="O34" s="5"/>
    </row>
    <row r="35" spans="1:15" ht="22.8">
      <c r="A35" s="308">
        <v>4</v>
      </c>
      <c r="B35" s="150" t="s">
        <v>171</v>
      </c>
      <c r="C35" s="140" t="s">
        <v>83</v>
      </c>
      <c r="D35" s="151">
        <v>1</v>
      </c>
      <c r="E35" s="3"/>
      <c r="F35" s="4"/>
      <c r="G35" s="35"/>
      <c r="H35" s="95"/>
      <c r="I35" s="95"/>
      <c r="J35" s="165"/>
      <c r="K35" s="3"/>
      <c r="L35" s="4"/>
      <c r="M35" s="4"/>
      <c r="N35" s="4"/>
      <c r="O35" s="5"/>
    </row>
    <row r="36" spans="1:15" ht="12">
      <c r="A36" s="169"/>
      <c r="B36" s="353" t="s">
        <v>21</v>
      </c>
      <c r="C36" s="354"/>
      <c r="D36" s="355"/>
      <c r="E36" s="3"/>
      <c r="F36" s="277"/>
      <c r="G36" s="4"/>
      <c r="H36" s="95"/>
      <c r="I36" s="4"/>
      <c r="J36" s="5"/>
      <c r="K36" s="403">
        <f>SUM(K32:K35)</f>
        <v>0</v>
      </c>
      <c r="L36" s="24">
        <f>SUM(L32:L35)</f>
        <v>0</v>
      </c>
      <c r="M36" s="24">
        <f>SUM(M32:M35)</f>
        <v>0</v>
      </c>
      <c r="N36" s="24">
        <f>SUM(N32:N35)</f>
        <v>0</v>
      </c>
      <c r="O36" s="25">
        <f>SUM(O32:O35)</f>
        <v>0</v>
      </c>
    </row>
    <row r="37" spans="1:15" ht="12">
      <c r="A37" s="169"/>
      <c r="B37" s="348" t="s">
        <v>568</v>
      </c>
      <c r="C37" s="140"/>
      <c r="D37" s="405"/>
      <c r="E37" s="3"/>
      <c r="F37" s="277"/>
      <c r="G37" s="4"/>
      <c r="H37" s="95"/>
      <c r="I37" s="4"/>
      <c r="J37" s="5"/>
      <c r="K37" s="402"/>
      <c r="L37" s="335"/>
      <c r="M37" s="335"/>
      <c r="N37" s="335"/>
      <c r="O37" s="336"/>
    </row>
    <row r="38" spans="1:15" ht="12">
      <c r="A38" s="409" t="s">
        <v>569</v>
      </c>
      <c r="B38" s="410" t="s">
        <v>570</v>
      </c>
      <c r="C38" s="411" t="s">
        <v>1</v>
      </c>
      <c r="D38" s="412">
        <v>80</v>
      </c>
      <c r="E38" s="3"/>
      <c r="F38" s="277"/>
      <c r="G38" s="4"/>
      <c r="H38" s="95"/>
      <c r="I38" s="4"/>
      <c r="J38" s="5"/>
      <c r="K38" s="402"/>
      <c r="L38" s="335"/>
      <c r="M38" s="335"/>
      <c r="N38" s="335"/>
      <c r="O38" s="336"/>
    </row>
    <row r="39" spans="1:15" ht="12.6" thickBot="1">
      <c r="A39" s="169"/>
      <c r="B39" s="406" t="s">
        <v>18</v>
      </c>
      <c r="C39" s="407"/>
      <c r="D39" s="408"/>
      <c r="E39" s="15"/>
      <c r="F39" s="16"/>
      <c r="G39" s="404"/>
      <c r="H39" s="177"/>
      <c r="I39" s="404"/>
      <c r="J39" s="17"/>
      <c r="K39" s="402">
        <f>K38</f>
        <v>0</v>
      </c>
      <c r="L39" s="402">
        <f t="shared" ref="L39:O39" si="0">L38</f>
        <v>0</v>
      </c>
      <c r="M39" s="402">
        <f t="shared" si="0"/>
        <v>0</v>
      </c>
      <c r="N39" s="402">
        <f t="shared" si="0"/>
        <v>0</v>
      </c>
      <c r="O39" s="19">
        <f t="shared" si="0"/>
        <v>0</v>
      </c>
    </row>
    <row r="40" spans="1:15" ht="12">
      <c r="A40" s="443" t="s">
        <v>11</v>
      </c>
      <c r="B40" s="444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6"/>
    </row>
    <row r="41" spans="1:15">
      <c r="A41" s="20" t="s">
        <v>12</v>
      </c>
      <c r="B41" s="150" t="s">
        <v>175</v>
      </c>
      <c r="C41" s="4"/>
      <c r="D41" s="4"/>
      <c r="E41" s="4"/>
      <c r="F41" s="4"/>
      <c r="G41" s="4"/>
      <c r="H41" s="4"/>
      <c r="I41" s="4"/>
      <c r="J41" s="4"/>
      <c r="K41" s="4">
        <f>K23</f>
        <v>0</v>
      </c>
      <c r="L41" s="4">
        <f>L23</f>
        <v>0</v>
      </c>
      <c r="M41" s="4">
        <f>M23</f>
        <v>0</v>
      </c>
      <c r="N41" s="4">
        <f>N23</f>
        <v>0</v>
      </c>
      <c r="O41" s="5">
        <f>O23</f>
        <v>0</v>
      </c>
    </row>
    <row r="42" spans="1:15">
      <c r="A42" s="20" t="s">
        <v>13</v>
      </c>
      <c r="B42" s="73" t="s">
        <v>22</v>
      </c>
      <c r="C42" s="4"/>
      <c r="D42" s="4"/>
      <c r="E42" s="4"/>
      <c r="F42" s="4"/>
      <c r="G42" s="4"/>
      <c r="H42" s="4"/>
      <c r="I42" s="4"/>
      <c r="J42" s="4"/>
      <c r="K42" s="4">
        <f>K30</f>
        <v>0</v>
      </c>
      <c r="L42" s="4">
        <f>L30</f>
        <v>0</v>
      </c>
      <c r="M42" s="4">
        <f>M30</f>
        <v>0</v>
      </c>
      <c r="N42" s="4">
        <f>N30</f>
        <v>0</v>
      </c>
      <c r="O42" s="5">
        <f>O30</f>
        <v>0</v>
      </c>
    </row>
    <row r="43" spans="1:15">
      <c r="A43" s="20" t="s">
        <v>14</v>
      </c>
      <c r="B43" s="356" t="s">
        <v>174</v>
      </c>
      <c r="C43" s="4"/>
      <c r="D43" s="4"/>
      <c r="E43" s="4"/>
      <c r="F43" s="4"/>
      <c r="G43" s="4"/>
      <c r="H43" s="4"/>
      <c r="I43" s="4"/>
      <c r="J43" s="4"/>
      <c r="K43" s="4">
        <f>K36</f>
        <v>0</v>
      </c>
      <c r="L43" s="4">
        <f>L36</f>
        <v>0</v>
      </c>
      <c r="M43" s="4">
        <f>M36</f>
        <v>0</v>
      </c>
      <c r="N43" s="4">
        <f>N36</f>
        <v>0</v>
      </c>
      <c r="O43" s="5">
        <f>O36</f>
        <v>0</v>
      </c>
    </row>
    <row r="44" spans="1:15" ht="12">
      <c r="A44" s="22"/>
      <c r="B44" s="23" t="s">
        <v>17</v>
      </c>
      <c r="C44" s="24"/>
      <c r="D44" s="24"/>
      <c r="E44" s="24"/>
      <c r="F44" s="24"/>
      <c r="G44" s="24"/>
      <c r="H44" s="24"/>
      <c r="I44" s="24"/>
      <c r="J44" s="24"/>
      <c r="K44" s="24">
        <f>SUM(K41:K43)</f>
        <v>0</v>
      </c>
      <c r="L44" s="24">
        <f>SUM(L41:L43)</f>
        <v>0</v>
      </c>
      <c r="M44" s="24">
        <f>SUM(M41:M43)</f>
        <v>0</v>
      </c>
      <c r="N44" s="24">
        <f>SUM(N41:N43)</f>
        <v>0</v>
      </c>
      <c r="O44" s="25">
        <f>SUM(O41:O43)</f>
        <v>0</v>
      </c>
    </row>
    <row r="45" spans="1:15">
      <c r="A45" s="20"/>
      <c r="B45" s="27" t="s">
        <v>562</v>
      </c>
      <c r="C45" s="4"/>
      <c r="D45" s="28"/>
      <c r="E45" s="4"/>
      <c r="F45" s="4"/>
      <c r="G45" s="4"/>
      <c r="H45" s="4"/>
      <c r="I45" s="4"/>
      <c r="J45" s="4"/>
      <c r="K45" s="4"/>
      <c r="L45" s="4"/>
      <c r="M45" s="4">
        <f>M44*0.05</f>
        <v>0</v>
      </c>
      <c r="N45" s="4"/>
      <c r="O45" s="5"/>
    </row>
    <row r="46" spans="1:15" ht="12.6" thickBot="1">
      <c r="A46" s="29"/>
      <c r="B46" s="30" t="s">
        <v>17</v>
      </c>
      <c r="C46" s="18"/>
      <c r="D46" s="18"/>
      <c r="E46" s="18"/>
      <c r="F46" s="18"/>
      <c r="G46" s="18"/>
      <c r="H46" s="18"/>
      <c r="I46" s="18"/>
      <c r="J46" s="18"/>
      <c r="K46" s="18">
        <f>SUM(K44:K45)</f>
        <v>0</v>
      </c>
      <c r="L46" s="18">
        <f>SUM(L44:L45)</f>
        <v>0</v>
      </c>
      <c r="M46" s="18">
        <f>SUM(M44:M45)</f>
        <v>0</v>
      </c>
      <c r="N46" s="18">
        <f>SUM(N44:N45)</f>
        <v>0</v>
      </c>
      <c r="O46" s="19">
        <f>SUM(L46:N46)</f>
        <v>0</v>
      </c>
    </row>
    <row r="48" spans="1:15">
      <c r="A48" s="10"/>
      <c r="B48" s="31"/>
      <c r="C48" s="32"/>
    </row>
  </sheetData>
  <mergeCells count="12">
    <mergeCell ref="A40:O40"/>
    <mergeCell ref="A1:O1"/>
    <mergeCell ref="A2:O2"/>
    <mergeCell ref="A3:O3"/>
    <mergeCell ref="A4:O4"/>
    <mergeCell ref="L8:M8"/>
    <mergeCell ref="B9:B10"/>
    <mergeCell ref="E9:J9"/>
    <mergeCell ref="K9:N9"/>
    <mergeCell ref="A9:A10"/>
    <mergeCell ref="C9:C10"/>
    <mergeCell ref="D9:D10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L60" sqref="L60"/>
    </sheetView>
  </sheetViews>
  <sheetFormatPr defaultRowHeight="14.4"/>
  <cols>
    <col min="1" max="1" width="4.5546875" style="269" customWidth="1"/>
    <col min="2" max="2" width="38.88671875" style="269" customWidth="1"/>
    <col min="3" max="3" width="4.77734375" style="269" customWidth="1"/>
    <col min="4" max="4" width="5" style="269" customWidth="1"/>
    <col min="5" max="5" width="5.44140625" style="269" customWidth="1"/>
    <col min="6" max="6" width="5.21875" style="269" customWidth="1"/>
    <col min="7" max="7" width="7" style="269" customWidth="1"/>
    <col min="8" max="8" width="7.6640625" style="269" customWidth="1"/>
    <col min="9" max="9" width="5.44140625" style="269" bestFit="1" customWidth="1"/>
    <col min="10" max="10" width="7.33203125" style="269" customWidth="1"/>
    <col min="11" max="11" width="6.6640625" style="269" customWidth="1"/>
    <col min="12" max="12" width="7.5546875" style="269" customWidth="1"/>
    <col min="13" max="13" width="8.109375" style="269" customWidth="1"/>
    <col min="14" max="14" width="6.44140625" style="269" bestFit="1" customWidth="1"/>
    <col min="15" max="16384" width="8.88671875" style="269"/>
  </cols>
  <sheetData>
    <row r="1" spans="1:15" s="1" customFormat="1" ht="12.75" customHeight="1">
      <c r="A1" s="428" t="s">
        <v>246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s="1" customFormat="1" ht="12.75" customHeight="1">
      <c r="A2" s="428" t="s">
        <v>39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1" customFormat="1" ht="24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5" s="1" customFormat="1" ht="24.6" customHeight="1">
      <c r="A4" s="430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2.6" thickBot="1">
      <c r="K8" s="7"/>
      <c r="L8" s="431" t="s">
        <v>3</v>
      </c>
      <c r="M8" s="431"/>
      <c r="N8" s="343" t="s">
        <v>46</v>
      </c>
      <c r="O8" s="88">
        <f>O62</f>
        <v>0</v>
      </c>
    </row>
    <row r="9" spans="1:15" s="10" customFormat="1" ht="12.75" customHeight="1">
      <c r="A9" s="432" t="s">
        <v>4</v>
      </c>
      <c r="B9" s="434" t="s">
        <v>5</v>
      </c>
      <c r="C9" s="436" t="s">
        <v>6</v>
      </c>
      <c r="D9" s="438" t="s">
        <v>7</v>
      </c>
      <c r="E9" s="440" t="s">
        <v>47</v>
      </c>
      <c r="F9" s="440"/>
      <c r="G9" s="440"/>
      <c r="H9" s="440"/>
      <c r="I9" s="440"/>
      <c r="J9" s="441"/>
      <c r="K9" s="425" t="s">
        <v>8</v>
      </c>
      <c r="L9" s="426"/>
      <c r="M9" s="426"/>
      <c r="N9" s="426"/>
      <c r="O9" s="9"/>
    </row>
    <row r="10" spans="1:15" s="10" customFormat="1" ht="81" customHeight="1" thickBot="1">
      <c r="A10" s="433"/>
      <c r="B10" s="435"/>
      <c r="C10" s="437"/>
      <c r="D10" s="439"/>
      <c r="E10" s="11" t="s">
        <v>9</v>
      </c>
      <c r="F10" s="12" t="s">
        <v>48</v>
      </c>
      <c r="G10" s="12" t="s">
        <v>49</v>
      </c>
      <c r="H10" s="13" t="s">
        <v>50</v>
      </c>
      <c r="I10" s="12" t="s">
        <v>51</v>
      </c>
      <c r="J10" s="14" t="s">
        <v>52</v>
      </c>
      <c r="K10" s="68" t="s">
        <v>10</v>
      </c>
      <c r="L10" s="12" t="s">
        <v>49</v>
      </c>
      <c r="M10" s="12" t="s">
        <v>50</v>
      </c>
      <c r="N10" s="12" t="s">
        <v>51</v>
      </c>
      <c r="O10" s="14" t="s">
        <v>53</v>
      </c>
    </row>
    <row r="11" spans="1:15">
      <c r="A11" s="384"/>
      <c r="B11" s="385" t="s">
        <v>564</v>
      </c>
      <c r="C11" s="386"/>
      <c r="D11" s="387"/>
      <c r="E11" s="173"/>
      <c r="F11" s="174"/>
      <c r="G11" s="174"/>
      <c r="H11" s="388"/>
      <c r="I11" s="174"/>
      <c r="J11" s="175"/>
      <c r="K11" s="3"/>
      <c r="L11" s="4"/>
      <c r="M11" s="4"/>
      <c r="N11" s="4"/>
      <c r="O11" s="5"/>
    </row>
    <row r="12" spans="1:15" ht="23.4">
      <c r="A12" s="389">
        <v>1</v>
      </c>
      <c r="B12" s="21" t="s">
        <v>555</v>
      </c>
      <c r="C12" s="386" t="s">
        <v>45</v>
      </c>
      <c r="D12" s="390">
        <v>1</v>
      </c>
      <c r="E12" s="3"/>
      <c r="F12" s="4"/>
      <c r="G12" s="4"/>
      <c r="H12" s="4"/>
      <c r="I12" s="4"/>
      <c r="J12" s="5"/>
      <c r="K12" s="3"/>
      <c r="L12" s="4"/>
      <c r="M12" s="4"/>
      <c r="N12" s="4"/>
      <c r="O12" s="5"/>
    </row>
    <row r="13" spans="1:15" ht="22.8">
      <c r="A13" s="389">
        <v>2</v>
      </c>
      <c r="B13" s="21" t="s">
        <v>370</v>
      </c>
      <c r="C13" s="386" t="s">
        <v>45</v>
      </c>
      <c r="D13" s="390">
        <v>1</v>
      </c>
      <c r="E13" s="3"/>
      <c r="F13" s="4"/>
      <c r="G13" s="4"/>
      <c r="H13" s="4"/>
      <c r="I13" s="4"/>
      <c r="J13" s="5"/>
      <c r="K13" s="3"/>
      <c r="L13" s="4"/>
      <c r="M13" s="4"/>
      <c r="N13" s="4"/>
      <c r="O13" s="5"/>
    </row>
    <row r="14" spans="1:15" s="1" customFormat="1" ht="12">
      <c r="A14" s="308"/>
      <c r="B14" s="351" t="s">
        <v>20</v>
      </c>
      <c r="C14" s="140"/>
      <c r="D14" s="151"/>
      <c r="E14" s="3"/>
      <c r="F14" s="4"/>
      <c r="G14" s="4"/>
      <c r="H14" s="4"/>
      <c r="I14" s="4"/>
      <c r="J14" s="5"/>
      <c r="K14" s="34">
        <f>SUM(K12:K13)</f>
        <v>0</v>
      </c>
      <c r="L14" s="24">
        <f>SUM(L12:L13)</f>
        <v>0</v>
      </c>
      <c r="M14" s="24">
        <f>SUM(M12:M13)</f>
        <v>0</v>
      </c>
      <c r="N14" s="24">
        <f>SUM(N12:N13)</f>
        <v>0</v>
      </c>
      <c r="O14" s="25">
        <f>SUM(O12:O13)</f>
        <v>0</v>
      </c>
    </row>
    <row r="15" spans="1:15">
      <c r="A15" s="389"/>
      <c r="B15" s="391" t="s">
        <v>368</v>
      </c>
      <c r="C15" s="386"/>
      <c r="D15" s="390"/>
      <c r="E15" s="3"/>
      <c r="F15" s="4"/>
      <c r="G15" s="4"/>
      <c r="H15" s="95"/>
      <c r="I15" s="4"/>
      <c r="J15" s="5"/>
      <c r="K15" s="3"/>
      <c r="L15" s="4"/>
      <c r="M15" s="4"/>
      <c r="N15" s="4"/>
      <c r="O15" s="5"/>
    </row>
    <row r="16" spans="1:15" ht="22.8">
      <c r="A16" s="389">
        <v>1</v>
      </c>
      <c r="B16" s="21" t="s">
        <v>371</v>
      </c>
      <c r="C16" s="386" t="s">
        <v>1</v>
      </c>
      <c r="D16" s="386">
        <v>90</v>
      </c>
      <c r="E16" s="3"/>
      <c r="F16" s="4"/>
      <c r="G16" s="4"/>
      <c r="H16" s="95"/>
      <c r="I16" s="4"/>
      <c r="J16" s="5"/>
      <c r="K16" s="3"/>
      <c r="L16" s="4"/>
      <c r="M16" s="4"/>
      <c r="N16" s="4"/>
      <c r="O16" s="5"/>
    </row>
    <row r="17" spans="1:15" ht="22.8">
      <c r="A17" s="389">
        <v>2</v>
      </c>
      <c r="B17" s="392" t="s">
        <v>372</v>
      </c>
      <c r="C17" s="386" t="s">
        <v>1</v>
      </c>
      <c r="D17" s="386">
        <v>20</v>
      </c>
      <c r="E17" s="3"/>
      <c r="F17" s="4"/>
      <c r="G17" s="4"/>
      <c r="H17" s="95"/>
      <c r="I17" s="4"/>
      <c r="J17" s="5"/>
      <c r="K17" s="3"/>
      <c r="L17" s="4"/>
      <c r="M17" s="4"/>
      <c r="N17" s="4"/>
      <c r="O17" s="5"/>
    </row>
    <row r="18" spans="1:15" ht="22.8">
      <c r="A18" s="389">
        <v>3</v>
      </c>
      <c r="B18" s="392" t="s">
        <v>373</v>
      </c>
      <c r="C18" s="386" t="s">
        <v>1</v>
      </c>
      <c r="D18" s="386">
        <v>35</v>
      </c>
      <c r="E18" s="3"/>
      <c r="F18" s="4"/>
      <c r="G18" s="4"/>
      <c r="H18" s="95"/>
      <c r="I18" s="4"/>
      <c r="J18" s="5"/>
      <c r="K18" s="3"/>
      <c r="L18" s="4"/>
      <c r="M18" s="4"/>
      <c r="N18" s="4"/>
      <c r="O18" s="5"/>
    </row>
    <row r="19" spans="1:15" ht="22.8">
      <c r="A19" s="389">
        <v>4</v>
      </c>
      <c r="B19" s="392" t="s">
        <v>374</v>
      </c>
      <c r="C19" s="386" t="s">
        <v>1</v>
      </c>
      <c r="D19" s="386">
        <v>20</v>
      </c>
      <c r="E19" s="3"/>
      <c r="F19" s="4"/>
      <c r="G19" s="4"/>
      <c r="H19" s="95"/>
      <c r="I19" s="4"/>
      <c r="J19" s="5"/>
      <c r="K19" s="3"/>
      <c r="L19" s="4"/>
      <c r="M19" s="4"/>
      <c r="N19" s="4"/>
      <c r="O19" s="5"/>
    </row>
    <row r="20" spans="1:15" ht="22.8">
      <c r="A20" s="389">
        <v>5</v>
      </c>
      <c r="B20" s="392" t="s">
        <v>375</v>
      </c>
      <c r="C20" s="386" t="s">
        <v>1</v>
      </c>
      <c r="D20" s="386">
        <v>30</v>
      </c>
      <c r="E20" s="3"/>
      <c r="F20" s="4"/>
      <c r="G20" s="4"/>
      <c r="H20" s="95"/>
      <c r="I20" s="4"/>
      <c r="J20" s="5"/>
      <c r="K20" s="3"/>
      <c r="L20" s="4"/>
      <c r="M20" s="4"/>
      <c r="N20" s="4"/>
      <c r="O20" s="5"/>
    </row>
    <row r="21" spans="1:15" ht="22.8">
      <c r="A21" s="389">
        <v>6</v>
      </c>
      <c r="B21" s="21" t="s">
        <v>376</v>
      </c>
      <c r="C21" s="386" t="s">
        <v>1</v>
      </c>
      <c r="D21" s="386">
        <v>65</v>
      </c>
      <c r="E21" s="3"/>
      <c r="F21" s="4"/>
      <c r="G21" s="4"/>
      <c r="H21" s="95"/>
      <c r="I21" s="4"/>
      <c r="J21" s="5"/>
      <c r="K21" s="3"/>
      <c r="L21" s="4"/>
      <c r="M21" s="4"/>
      <c r="N21" s="4"/>
      <c r="O21" s="5"/>
    </row>
    <row r="22" spans="1:15" ht="22.8">
      <c r="A22" s="389">
        <v>7</v>
      </c>
      <c r="B22" s="392" t="s">
        <v>377</v>
      </c>
      <c r="C22" s="386" t="s">
        <v>1</v>
      </c>
      <c r="D22" s="386">
        <v>75</v>
      </c>
      <c r="E22" s="3"/>
      <c r="F22" s="4"/>
      <c r="G22" s="4"/>
      <c r="H22" s="95"/>
      <c r="I22" s="4"/>
      <c r="J22" s="5"/>
      <c r="K22" s="3"/>
      <c r="L22" s="4"/>
      <c r="M22" s="4"/>
      <c r="N22" s="4"/>
      <c r="O22" s="5"/>
    </row>
    <row r="23" spans="1:15" ht="22.8">
      <c r="A23" s="389">
        <v>8</v>
      </c>
      <c r="B23" s="392" t="s">
        <v>378</v>
      </c>
      <c r="C23" s="386" t="s">
        <v>1</v>
      </c>
      <c r="D23" s="386">
        <v>25</v>
      </c>
      <c r="E23" s="3"/>
      <c r="F23" s="4"/>
      <c r="G23" s="4"/>
      <c r="H23" s="95"/>
      <c r="I23" s="4"/>
      <c r="J23" s="5"/>
      <c r="K23" s="3"/>
      <c r="L23" s="4"/>
      <c r="M23" s="4"/>
      <c r="N23" s="4"/>
      <c r="O23" s="5"/>
    </row>
    <row r="24" spans="1:15" ht="22.8">
      <c r="A24" s="389">
        <v>9</v>
      </c>
      <c r="B24" s="392" t="s">
        <v>379</v>
      </c>
      <c r="C24" s="386" t="s">
        <v>1</v>
      </c>
      <c r="D24" s="386">
        <v>30</v>
      </c>
      <c r="E24" s="3"/>
      <c r="F24" s="4"/>
      <c r="G24" s="4"/>
      <c r="H24" s="95"/>
      <c r="I24" s="4"/>
      <c r="J24" s="5"/>
      <c r="K24" s="3"/>
      <c r="L24" s="4"/>
      <c r="M24" s="4"/>
      <c r="N24" s="4"/>
      <c r="O24" s="5"/>
    </row>
    <row r="25" spans="1:15" ht="22.8">
      <c r="A25" s="389">
        <v>10</v>
      </c>
      <c r="B25" s="392" t="s">
        <v>380</v>
      </c>
      <c r="C25" s="386" t="s">
        <v>1</v>
      </c>
      <c r="D25" s="386">
        <v>70</v>
      </c>
      <c r="E25" s="3"/>
      <c r="F25" s="4"/>
      <c r="G25" s="4"/>
      <c r="H25" s="95"/>
      <c r="I25" s="4"/>
      <c r="J25" s="5"/>
      <c r="K25" s="3"/>
      <c r="L25" s="4"/>
      <c r="M25" s="4"/>
      <c r="N25" s="4"/>
      <c r="O25" s="5"/>
    </row>
    <row r="26" spans="1:15" ht="22.8">
      <c r="A26" s="389">
        <v>11</v>
      </c>
      <c r="B26" s="392" t="s">
        <v>381</v>
      </c>
      <c r="C26" s="386" t="s">
        <v>1</v>
      </c>
      <c r="D26" s="390">
        <v>75</v>
      </c>
      <c r="E26" s="3"/>
      <c r="F26" s="4"/>
      <c r="G26" s="4"/>
      <c r="H26" s="95"/>
      <c r="I26" s="4"/>
      <c r="J26" s="5"/>
      <c r="K26" s="3"/>
      <c r="L26" s="4"/>
      <c r="M26" s="4"/>
      <c r="N26" s="4"/>
      <c r="O26" s="5"/>
    </row>
    <row r="27" spans="1:15" ht="22.8">
      <c r="A27" s="389">
        <v>12</v>
      </c>
      <c r="B27" s="392" t="s">
        <v>382</v>
      </c>
      <c r="C27" s="386" t="s">
        <v>1</v>
      </c>
      <c r="D27" s="390">
        <v>50</v>
      </c>
      <c r="E27" s="3"/>
      <c r="F27" s="4"/>
      <c r="G27" s="4"/>
      <c r="H27" s="95"/>
      <c r="I27" s="4"/>
      <c r="J27" s="5"/>
      <c r="K27" s="3"/>
      <c r="L27" s="4"/>
      <c r="M27" s="4"/>
      <c r="N27" s="4"/>
      <c r="O27" s="5"/>
    </row>
    <row r="28" spans="1:15" ht="34.200000000000003">
      <c r="A28" s="389">
        <v>13</v>
      </c>
      <c r="B28" s="21" t="s">
        <v>383</v>
      </c>
      <c r="C28" s="386" t="s">
        <v>1</v>
      </c>
      <c r="D28" s="390">
        <v>15</v>
      </c>
      <c r="E28" s="3"/>
      <c r="F28" s="4"/>
      <c r="G28" s="4"/>
      <c r="H28" s="95"/>
      <c r="I28" s="4"/>
      <c r="J28" s="5"/>
      <c r="K28" s="3"/>
      <c r="L28" s="4"/>
      <c r="M28" s="4"/>
      <c r="N28" s="4"/>
      <c r="O28" s="5"/>
    </row>
    <row r="29" spans="1:15" s="189" customFormat="1" ht="28.5" customHeight="1">
      <c r="A29" s="352">
        <v>14</v>
      </c>
      <c r="B29" s="278" t="s">
        <v>403</v>
      </c>
      <c r="C29" s="140" t="s">
        <v>1</v>
      </c>
      <c r="D29" s="151">
        <v>35</v>
      </c>
      <c r="E29" s="164"/>
      <c r="F29" s="4"/>
      <c r="G29" s="190"/>
      <c r="H29" s="95"/>
      <c r="I29" s="190"/>
      <c r="J29" s="165"/>
      <c r="K29" s="164"/>
      <c r="L29" s="95"/>
      <c r="M29" s="95"/>
      <c r="N29" s="95"/>
      <c r="O29" s="165"/>
    </row>
    <row r="30" spans="1:15" s="1" customFormat="1" ht="12">
      <c r="A30" s="308"/>
      <c r="B30" s="351" t="s">
        <v>20</v>
      </c>
      <c r="C30" s="140"/>
      <c r="D30" s="151"/>
      <c r="E30" s="3"/>
      <c r="F30" s="4"/>
      <c r="G30" s="4"/>
      <c r="H30" s="4"/>
      <c r="I30" s="4"/>
      <c r="J30" s="5"/>
      <c r="K30" s="34">
        <f>SUM(K16:K29)</f>
        <v>0</v>
      </c>
      <c r="L30" s="24">
        <f>SUM(L16:L29)</f>
        <v>0</v>
      </c>
      <c r="M30" s="24">
        <f>SUM(M16:M29)</f>
        <v>0</v>
      </c>
      <c r="N30" s="24">
        <f>SUM(N16:N29)</f>
        <v>0</v>
      </c>
      <c r="O30" s="25">
        <f>SUM(O16:O29)</f>
        <v>0</v>
      </c>
    </row>
    <row r="31" spans="1:15">
      <c r="A31" s="389"/>
      <c r="B31" s="391" t="s">
        <v>369</v>
      </c>
      <c r="C31" s="386"/>
      <c r="D31" s="390"/>
      <c r="E31" s="3"/>
      <c r="F31" s="4"/>
      <c r="G31" s="4"/>
      <c r="H31" s="95"/>
      <c r="I31" s="4"/>
      <c r="J31" s="5"/>
      <c r="K31" s="3"/>
      <c r="L31" s="4"/>
      <c r="M31" s="4"/>
      <c r="N31" s="4"/>
      <c r="O31" s="5"/>
    </row>
    <row r="32" spans="1:15" ht="22.8">
      <c r="A32" s="389">
        <v>1</v>
      </c>
      <c r="B32" s="21" t="s">
        <v>384</v>
      </c>
      <c r="C32" s="386" t="s">
        <v>83</v>
      </c>
      <c r="D32" s="386">
        <v>1</v>
      </c>
      <c r="E32" s="164"/>
      <c r="F32" s="4"/>
      <c r="G32" s="4"/>
      <c r="H32" s="178"/>
      <c r="I32" s="95"/>
      <c r="J32" s="5"/>
      <c r="K32" s="3"/>
      <c r="L32" s="4"/>
      <c r="M32" s="4"/>
      <c r="N32" s="4"/>
      <c r="O32" s="5"/>
    </row>
    <row r="33" spans="1:15" ht="34.200000000000003">
      <c r="A33" s="389">
        <v>2</v>
      </c>
      <c r="B33" s="21" t="s">
        <v>385</v>
      </c>
      <c r="C33" s="386" t="s">
        <v>83</v>
      </c>
      <c r="D33" s="386">
        <v>9</v>
      </c>
      <c r="E33" s="164"/>
      <c r="F33" s="4"/>
      <c r="G33" s="4"/>
      <c r="H33" s="178"/>
      <c r="I33" s="95"/>
      <c r="J33" s="5"/>
      <c r="K33" s="3"/>
      <c r="L33" s="4"/>
      <c r="M33" s="4"/>
      <c r="N33" s="4"/>
      <c r="O33" s="5"/>
    </row>
    <row r="34" spans="1:15" ht="22.8">
      <c r="A34" s="389">
        <v>3</v>
      </c>
      <c r="B34" s="21" t="s">
        <v>386</v>
      </c>
      <c r="C34" s="386" t="s">
        <v>83</v>
      </c>
      <c r="D34" s="386">
        <v>8</v>
      </c>
      <c r="E34" s="164"/>
      <c r="F34" s="4"/>
      <c r="G34" s="4"/>
      <c r="H34" s="95"/>
      <c r="I34" s="95"/>
      <c r="J34" s="5"/>
      <c r="K34" s="3"/>
      <c r="L34" s="4"/>
      <c r="M34" s="4"/>
      <c r="N34" s="4"/>
      <c r="O34" s="5"/>
    </row>
    <row r="35" spans="1:15" ht="22.8">
      <c r="A35" s="389">
        <v>4</v>
      </c>
      <c r="B35" s="21" t="s">
        <v>387</v>
      </c>
      <c r="C35" s="386" t="s">
        <v>83</v>
      </c>
      <c r="D35" s="386">
        <v>1</v>
      </c>
      <c r="E35" s="164"/>
      <c r="F35" s="4"/>
      <c r="G35" s="4"/>
      <c r="H35" s="95"/>
      <c r="I35" s="95"/>
      <c r="J35" s="5"/>
      <c r="K35" s="3"/>
      <c r="L35" s="4"/>
      <c r="M35" s="4"/>
      <c r="N35" s="4"/>
      <c r="O35" s="5"/>
    </row>
    <row r="36" spans="1:15" ht="22.8">
      <c r="A36" s="389">
        <v>5</v>
      </c>
      <c r="B36" s="392" t="s">
        <v>556</v>
      </c>
      <c r="C36" s="386" t="s">
        <v>83</v>
      </c>
      <c r="D36" s="386">
        <v>3</v>
      </c>
      <c r="E36" s="164"/>
      <c r="F36" s="4"/>
      <c r="G36" s="4"/>
      <c r="H36" s="276"/>
      <c r="I36" s="276"/>
      <c r="J36" s="5"/>
      <c r="K36" s="3"/>
      <c r="L36" s="4"/>
      <c r="M36" s="4"/>
      <c r="N36" s="4"/>
      <c r="O36" s="5"/>
    </row>
    <row r="37" spans="1:15" ht="22.8">
      <c r="A37" s="389">
        <v>6</v>
      </c>
      <c r="B37" s="392" t="s">
        <v>557</v>
      </c>
      <c r="C37" s="386" t="s">
        <v>83</v>
      </c>
      <c r="D37" s="386">
        <v>2</v>
      </c>
      <c r="E37" s="164"/>
      <c r="F37" s="4"/>
      <c r="G37" s="4"/>
      <c r="H37" s="276"/>
      <c r="I37" s="276"/>
      <c r="J37" s="5"/>
      <c r="K37" s="3"/>
      <c r="L37" s="4"/>
      <c r="M37" s="4"/>
      <c r="N37" s="4"/>
      <c r="O37" s="5"/>
    </row>
    <row r="38" spans="1:15" ht="34.200000000000003">
      <c r="A38" s="389">
        <v>7</v>
      </c>
      <c r="B38" s="392" t="s">
        <v>389</v>
      </c>
      <c r="C38" s="386" t="s">
        <v>83</v>
      </c>
      <c r="D38" s="386">
        <v>10</v>
      </c>
      <c r="E38" s="164"/>
      <c r="F38" s="4"/>
      <c r="G38" s="4"/>
      <c r="H38" s="95"/>
      <c r="I38" s="95"/>
      <c r="J38" s="5"/>
      <c r="K38" s="3"/>
      <c r="L38" s="4"/>
      <c r="M38" s="4"/>
      <c r="N38" s="4"/>
      <c r="O38" s="5"/>
    </row>
    <row r="39" spans="1:15" ht="34.200000000000003">
      <c r="A39" s="389">
        <v>8</v>
      </c>
      <c r="B39" s="392" t="s">
        <v>390</v>
      </c>
      <c r="C39" s="386" t="s">
        <v>1</v>
      </c>
      <c r="D39" s="386">
        <v>30</v>
      </c>
      <c r="E39" s="164"/>
      <c r="F39" s="4"/>
      <c r="G39" s="4"/>
      <c r="H39" s="95"/>
      <c r="I39" s="95"/>
      <c r="J39" s="5"/>
      <c r="K39" s="3"/>
      <c r="L39" s="4"/>
      <c r="M39" s="4"/>
      <c r="N39" s="4"/>
      <c r="O39" s="5"/>
    </row>
    <row r="40" spans="1:15" ht="22.8">
      <c r="A40" s="389">
        <v>9</v>
      </c>
      <c r="B40" s="392" t="s">
        <v>391</v>
      </c>
      <c r="C40" s="386" t="s">
        <v>1</v>
      </c>
      <c r="D40" s="386">
        <v>90</v>
      </c>
      <c r="E40" s="164"/>
      <c r="F40" s="4"/>
      <c r="G40" s="4"/>
      <c r="H40" s="95"/>
      <c r="I40" s="95"/>
      <c r="J40" s="5"/>
      <c r="K40" s="3"/>
      <c r="L40" s="4"/>
      <c r="M40" s="4"/>
      <c r="N40" s="4"/>
      <c r="O40" s="5"/>
    </row>
    <row r="41" spans="1:15" ht="34.200000000000003">
      <c r="A41" s="389">
        <v>10</v>
      </c>
      <c r="B41" s="392" t="s">
        <v>388</v>
      </c>
      <c r="C41" s="386" t="s">
        <v>1</v>
      </c>
      <c r="D41" s="386">
        <v>40</v>
      </c>
      <c r="E41" s="164"/>
      <c r="F41" s="4"/>
      <c r="G41" s="4"/>
      <c r="H41" s="95"/>
      <c r="I41" s="95"/>
      <c r="J41" s="5"/>
      <c r="K41" s="3"/>
      <c r="L41" s="4"/>
      <c r="M41" s="4"/>
      <c r="N41" s="4"/>
      <c r="O41" s="5"/>
    </row>
    <row r="42" spans="1:15" ht="22.8">
      <c r="A42" s="389">
        <v>11</v>
      </c>
      <c r="B42" s="392" t="s">
        <v>392</v>
      </c>
      <c r="C42" s="386" t="s">
        <v>1</v>
      </c>
      <c r="D42" s="386">
        <v>85</v>
      </c>
      <c r="E42" s="3"/>
      <c r="F42" s="4"/>
      <c r="G42" s="35"/>
      <c r="H42" s="95"/>
      <c r="I42" s="95"/>
      <c r="J42" s="5"/>
      <c r="K42" s="3"/>
      <c r="L42" s="4"/>
      <c r="M42" s="4"/>
      <c r="N42" s="4"/>
      <c r="O42" s="5"/>
    </row>
    <row r="43" spans="1:15" ht="22.8">
      <c r="A43" s="389">
        <v>12</v>
      </c>
      <c r="B43" s="392" t="s">
        <v>393</v>
      </c>
      <c r="C43" s="386" t="s">
        <v>83</v>
      </c>
      <c r="D43" s="386">
        <v>1</v>
      </c>
      <c r="E43" s="3"/>
      <c r="F43" s="4"/>
      <c r="G43" s="35"/>
      <c r="H43" s="95"/>
      <c r="I43" s="95"/>
      <c r="J43" s="5"/>
      <c r="K43" s="3"/>
      <c r="L43" s="4"/>
      <c r="M43" s="4"/>
      <c r="N43" s="4"/>
      <c r="O43" s="5"/>
    </row>
    <row r="44" spans="1:15" ht="22.8">
      <c r="A44" s="389">
        <v>13</v>
      </c>
      <c r="B44" s="392" t="s">
        <v>395</v>
      </c>
      <c r="C44" s="386" t="s">
        <v>83</v>
      </c>
      <c r="D44" s="386">
        <v>6</v>
      </c>
      <c r="E44" s="3"/>
      <c r="F44" s="4"/>
      <c r="G44" s="35"/>
      <c r="H44" s="95"/>
      <c r="I44" s="95"/>
      <c r="J44" s="5"/>
      <c r="K44" s="3"/>
      <c r="L44" s="4"/>
      <c r="M44" s="4"/>
      <c r="N44" s="4"/>
      <c r="O44" s="5"/>
    </row>
    <row r="45" spans="1:15" ht="22.8">
      <c r="A45" s="389">
        <v>14</v>
      </c>
      <c r="B45" s="392" t="s">
        <v>396</v>
      </c>
      <c r="C45" s="386" t="s">
        <v>83</v>
      </c>
      <c r="D45" s="386">
        <v>2</v>
      </c>
      <c r="E45" s="3"/>
      <c r="F45" s="4"/>
      <c r="G45" s="35"/>
      <c r="H45" s="95"/>
      <c r="I45" s="95"/>
      <c r="J45" s="5"/>
      <c r="K45" s="3"/>
      <c r="L45" s="4"/>
      <c r="M45" s="4"/>
      <c r="N45" s="4"/>
      <c r="O45" s="5"/>
    </row>
    <row r="46" spans="1:15" ht="22.8">
      <c r="A46" s="389">
        <v>15</v>
      </c>
      <c r="B46" s="392" t="s">
        <v>397</v>
      </c>
      <c r="C46" s="386" t="s">
        <v>83</v>
      </c>
      <c r="D46" s="386">
        <v>1</v>
      </c>
      <c r="E46" s="3"/>
      <c r="F46" s="4"/>
      <c r="G46" s="35"/>
      <c r="H46" s="95"/>
      <c r="I46" s="95"/>
      <c r="J46" s="5"/>
      <c r="K46" s="3"/>
      <c r="L46" s="4"/>
      <c r="M46" s="4"/>
      <c r="N46" s="4"/>
      <c r="O46" s="5"/>
    </row>
    <row r="47" spans="1:15" ht="22.8">
      <c r="A47" s="389">
        <v>16</v>
      </c>
      <c r="B47" s="392" t="s">
        <v>398</v>
      </c>
      <c r="C47" s="386" t="s">
        <v>83</v>
      </c>
      <c r="D47" s="386">
        <v>1</v>
      </c>
      <c r="E47" s="3"/>
      <c r="F47" s="4"/>
      <c r="G47" s="35"/>
      <c r="H47" s="95"/>
      <c r="I47" s="95"/>
      <c r="J47" s="5"/>
      <c r="K47" s="3"/>
      <c r="L47" s="4"/>
      <c r="M47" s="4"/>
      <c r="N47" s="4"/>
      <c r="O47" s="5"/>
    </row>
    <row r="48" spans="1:15">
      <c r="A48" s="389">
        <v>17</v>
      </c>
      <c r="B48" s="392" t="s">
        <v>394</v>
      </c>
      <c r="C48" s="386" t="s">
        <v>83</v>
      </c>
      <c r="D48" s="390">
        <v>100</v>
      </c>
      <c r="E48" s="164"/>
      <c r="F48" s="4"/>
      <c r="G48" s="35"/>
      <c r="H48" s="95"/>
      <c r="I48" s="95"/>
      <c r="J48" s="5"/>
      <c r="K48" s="3"/>
      <c r="L48" s="4"/>
      <c r="M48" s="4"/>
      <c r="N48" s="4"/>
      <c r="O48" s="5"/>
    </row>
    <row r="49" spans="1:15">
      <c r="A49" s="389">
        <v>18</v>
      </c>
      <c r="B49" s="392" t="s">
        <v>365</v>
      </c>
      <c r="C49" s="386" t="s">
        <v>83</v>
      </c>
      <c r="D49" s="390">
        <v>15</v>
      </c>
      <c r="E49" s="3"/>
      <c r="F49" s="4"/>
      <c r="G49" s="4"/>
      <c r="H49" s="4"/>
      <c r="I49" s="4"/>
      <c r="J49" s="5"/>
      <c r="K49" s="3"/>
      <c r="L49" s="4"/>
      <c r="M49" s="4"/>
      <c r="N49" s="4"/>
      <c r="O49" s="5"/>
    </row>
    <row r="50" spans="1:15">
      <c r="A50" s="389">
        <v>19</v>
      </c>
      <c r="B50" s="21" t="s">
        <v>63</v>
      </c>
      <c r="C50" s="386" t="s">
        <v>45</v>
      </c>
      <c r="D50" s="390">
        <v>1</v>
      </c>
      <c r="E50" s="3"/>
      <c r="F50" s="4"/>
      <c r="G50" s="35"/>
      <c r="H50" s="95"/>
      <c r="I50" s="95"/>
      <c r="J50" s="5"/>
      <c r="K50" s="3"/>
      <c r="L50" s="4"/>
      <c r="M50" s="4"/>
      <c r="N50" s="4"/>
      <c r="O50" s="5"/>
    </row>
    <row r="51" spans="1:15">
      <c r="A51" s="389">
        <v>20</v>
      </c>
      <c r="B51" s="21" t="s">
        <v>366</v>
      </c>
      <c r="C51" s="386" t="s">
        <v>45</v>
      </c>
      <c r="D51" s="390">
        <v>1</v>
      </c>
      <c r="E51" s="3"/>
      <c r="F51" s="4"/>
      <c r="G51" s="35"/>
      <c r="H51" s="95"/>
      <c r="I51" s="95"/>
      <c r="J51" s="5"/>
      <c r="K51" s="3"/>
      <c r="L51" s="4"/>
      <c r="M51" s="4"/>
      <c r="N51" s="4"/>
      <c r="O51" s="5"/>
    </row>
    <row r="52" spans="1:15">
      <c r="A52" s="389">
        <v>21</v>
      </c>
      <c r="B52" s="21" t="s">
        <v>61</v>
      </c>
      <c r="C52" s="386" t="s">
        <v>45</v>
      </c>
      <c r="D52" s="390">
        <v>1</v>
      </c>
      <c r="E52" s="3"/>
      <c r="F52" s="4"/>
      <c r="G52" s="35"/>
      <c r="H52" s="95"/>
      <c r="I52" s="4"/>
      <c r="J52" s="5"/>
      <c r="K52" s="3"/>
      <c r="L52" s="4"/>
      <c r="M52" s="4"/>
      <c r="N52" s="4"/>
      <c r="O52" s="5"/>
    </row>
    <row r="53" spans="1:15" ht="22.8">
      <c r="A53" s="389">
        <v>22</v>
      </c>
      <c r="B53" s="21" t="s">
        <v>367</v>
      </c>
      <c r="C53" s="386" t="s">
        <v>45</v>
      </c>
      <c r="D53" s="390">
        <v>1</v>
      </c>
      <c r="E53" s="3"/>
      <c r="F53" s="4"/>
      <c r="G53" s="4"/>
      <c r="H53" s="4"/>
      <c r="I53" s="4"/>
      <c r="J53" s="5"/>
      <c r="K53" s="3"/>
      <c r="L53" s="4"/>
      <c r="M53" s="4"/>
      <c r="N53" s="4"/>
      <c r="O53" s="5"/>
    </row>
    <row r="54" spans="1:15" ht="45.6">
      <c r="A54" s="389">
        <v>23</v>
      </c>
      <c r="B54" s="21" t="s">
        <v>401</v>
      </c>
      <c r="C54" s="386" t="s">
        <v>45</v>
      </c>
      <c r="D54" s="390">
        <v>1</v>
      </c>
      <c r="E54" s="3"/>
      <c r="F54" s="4"/>
      <c r="G54" s="35"/>
      <c r="H54" s="95"/>
      <c r="I54" s="4"/>
      <c r="J54" s="5"/>
      <c r="K54" s="3"/>
      <c r="L54" s="4"/>
      <c r="M54" s="4"/>
      <c r="N54" s="4"/>
      <c r="O54" s="5"/>
    </row>
    <row r="55" spans="1:15" s="1" customFormat="1" ht="12.6" thickBot="1">
      <c r="A55" s="169"/>
      <c r="B55" s="353" t="s">
        <v>21</v>
      </c>
      <c r="C55" s="354"/>
      <c r="D55" s="355"/>
      <c r="E55" s="192"/>
      <c r="F55" s="16"/>
      <c r="G55" s="176"/>
      <c r="H55" s="177"/>
      <c r="I55" s="159"/>
      <c r="J55" s="17"/>
      <c r="K55" s="34">
        <f>SUM(K32:K54)</f>
        <v>0</v>
      </c>
      <c r="L55" s="24">
        <f>SUM(L32:L54)</f>
        <v>0</v>
      </c>
      <c r="M55" s="24">
        <f>SUM(M32:M54)</f>
        <v>0</v>
      </c>
      <c r="N55" s="24">
        <f>SUM(N32:N54)</f>
        <v>0</v>
      </c>
      <c r="O55" s="25">
        <f>SUM(O32:O54)</f>
        <v>0</v>
      </c>
    </row>
    <row r="56" spans="1:15" s="393" customFormat="1" ht="12">
      <c r="A56" s="443" t="s">
        <v>27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6"/>
    </row>
    <row r="57" spans="1:15" s="393" customFormat="1" ht="11.4">
      <c r="A57" s="20" t="s">
        <v>12</v>
      </c>
      <c r="B57" s="21" t="s">
        <v>65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s="393" customFormat="1" ht="11.4">
      <c r="A58" s="20" t="s">
        <v>13</v>
      </c>
      <c r="B58" s="21" t="s">
        <v>22</v>
      </c>
      <c r="C58" s="4"/>
      <c r="D58" s="4"/>
      <c r="E58" s="4"/>
      <c r="F58" s="4"/>
      <c r="G58" s="4"/>
      <c r="H58" s="4"/>
      <c r="I58" s="4"/>
      <c r="J58" s="4"/>
      <c r="K58" s="4">
        <f>K30</f>
        <v>0</v>
      </c>
      <c r="L58" s="4">
        <f>L30</f>
        <v>0</v>
      </c>
      <c r="M58" s="4">
        <f>M30</f>
        <v>0</v>
      </c>
      <c r="N58" s="4">
        <f>N30</f>
        <v>0</v>
      </c>
      <c r="O58" s="5">
        <f>O30</f>
        <v>0</v>
      </c>
    </row>
    <row r="59" spans="1:15" s="393" customFormat="1" ht="11.4">
      <c r="A59" s="20" t="s">
        <v>14</v>
      </c>
      <c r="B59" s="21" t="s">
        <v>23</v>
      </c>
      <c r="C59" s="4"/>
      <c r="D59" s="4"/>
      <c r="E59" s="4"/>
      <c r="F59" s="4"/>
      <c r="G59" s="4"/>
      <c r="H59" s="4"/>
      <c r="I59" s="4"/>
      <c r="J59" s="4"/>
      <c r="K59" s="4">
        <f>K55</f>
        <v>0</v>
      </c>
      <c r="L59" s="4">
        <f>L55</f>
        <v>0</v>
      </c>
      <c r="M59" s="4">
        <f>M55</f>
        <v>0</v>
      </c>
      <c r="N59" s="4">
        <f>N55</f>
        <v>0</v>
      </c>
      <c r="O59" s="5">
        <f>O55</f>
        <v>0</v>
      </c>
    </row>
    <row r="60" spans="1:15" s="393" customFormat="1" ht="12">
      <c r="A60" s="22"/>
      <c r="B60" s="23" t="s">
        <v>17</v>
      </c>
      <c r="C60" s="24"/>
      <c r="D60" s="24"/>
      <c r="E60" s="24"/>
      <c r="F60" s="24"/>
      <c r="G60" s="24"/>
      <c r="H60" s="24"/>
      <c r="I60" s="24"/>
      <c r="J60" s="24"/>
      <c r="K60" s="24">
        <f>SUM(K57:K59)</f>
        <v>0</v>
      </c>
      <c r="L60" s="24">
        <f>SUM(L57:L59)</f>
        <v>0</v>
      </c>
      <c r="M60" s="24">
        <f>SUM(M57:M59)</f>
        <v>0</v>
      </c>
      <c r="N60" s="24">
        <f>SUM(N57:N59)</f>
        <v>0</v>
      </c>
      <c r="O60" s="25">
        <f>SUM(O57:O59)</f>
        <v>0</v>
      </c>
    </row>
    <row r="61" spans="1:15" s="393" customFormat="1" ht="11.4">
      <c r="A61" s="20"/>
      <c r="B61" s="27" t="s">
        <v>562</v>
      </c>
      <c r="C61" s="4"/>
      <c r="D61" s="28"/>
      <c r="E61" s="4"/>
      <c r="F61" s="4"/>
      <c r="G61" s="4"/>
      <c r="H61" s="4"/>
      <c r="I61" s="4"/>
      <c r="J61" s="4"/>
      <c r="K61" s="4"/>
      <c r="L61" s="4"/>
      <c r="M61" s="4">
        <f>M60*0.05</f>
        <v>0</v>
      </c>
      <c r="N61" s="4"/>
      <c r="O61" s="5"/>
    </row>
    <row r="62" spans="1:15" s="393" customFormat="1" ht="12.6" thickBot="1">
      <c r="A62" s="29"/>
      <c r="B62" s="30" t="s">
        <v>17</v>
      </c>
      <c r="C62" s="18"/>
      <c r="D62" s="18"/>
      <c r="E62" s="18"/>
      <c r="F62" s="18"/>
      <c r="G62" s="18"/>
      <c r="H62" s="18"/>
      <c r="I62" s="18"/>
      <c r="J62" s="18"/>
      <c r="K62" s="18">
        <f>SUM(K60:K61)</f>
        <v>0</v>
      </c>
      <c r="L62" s="18">
        <f>SUM(L60:L61)</f>
        <v>0</v>
      </c>
      <c r="M62" s="18">
        <f>SUM(M60:M61)</f>
        <v>0</v>
      </c>
      <c r="N62" s="18">
        <f>SUM(N60:N61)</f>
        <v>0</v>
      </c>
      <c r="O62" s="19">
        <f>SUM(L62:N62)</f>
        <v>0</v>
      </c>
    </row>
    <row r="63" spans="1:15" s="393" customFormat="1" ht="11.4"/>
    <row r="64" spans="1:15" s="1" customFormat="1" ht="11.4">
      <c r="A64" s="10"/>
      <c r="B64" s="31"/>
      <c r="C64" s="32"/>
    </row>
    <row r="67" spans="2:4">
      <c r="B67" s="370"/>
      <c r="C67" s="370"/>
      <c r="D67" s="370"/>
    </row>
    <row r="68" spans="2:4">
      <c r="B68" s="370"/>
      <c r="C68" s="370"/>
      <c r="D68" s="370"/>
    </row>
  </sheetData>
  <mergeCells count="12">
    <mergeCell ref="A56:O56"/>
    <mergeCell ref="A1:O1"/>
    <mergeCell ref="A2:O2"/>
    <mergeCell ref="A3:O3"/>
    <mergeCell ref="A4:O4"/>
    <mergeCell ref="L8:M8"/>
    <mergeCell ref="K9:N9"/>
    <mergeCell ref="A9:A10"/>
    <mergeCell ref="B9:B10"/>
    <mergeCell ref="C9:C10"/>
    <mergeCell ref="D9:D10"/>
    <mergeCell ref="E9:J9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</vt:lpstr>
      <vt:lpstr>GP</vt:lpstr>
      <vt:lpstr>AR, DZK, MK</vt:lpstr>
      <vt:lpstr>TN</vt:lpstr>
      <vt:lpstr>UKT</vt:lpstr>
      <vt:lpstr>SAT</vt:lpstr>
      <vt:lpstr>ELT</vt:lpstr>
      <vt:lpstr>ESS-TK</vt:lpstr>
      <vt:lpstr>ESS-VAS</vt:lpstr>
      <vt:lpstr>DOP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 Gailisha</dc:creator>
  <cp:lastModifiedBy>Vadims Cugajs</cp:lastModifiedBy>
  <cp:lastPrinted>2019-07-19T12:03:47Z</cp:lastPrinted>
  <dcterms:created xsi:type="dcterms:W3CDTF">2012-07-24T08:06:26Z</dcterms:created>
  <dcterms:modified xsi:type="dcterms:W3CDTF">2020-03-31T18:29:02Z</dcterms:modified>
</cp:coreProperties>
</file>